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F3014B0F-4DAC-409D-94ED-0BBB6B48C8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0" i="1" l="1"/>
  <c r="B271" i="1"/>
  <c r="A271" i="1"/>
  <c r="L270" i="1"/>
  <c r="J270" i="1"/>
  <c r="I270" i="1"/>
  <c r="H270" i="1"/>
  <c r="G270" i="1"/>
  <c r="F270" i="1"/>
  <c r="L271" i="1"/>
  <c r="J260" i="1"/>
  <c r="J271" i="1" s="1"/>
  <c r="I260" i="1"/>
  <c r="I271" i="1" s="1"/>
  <c r="H260" i="1"/>
  <c r="H271" i="1" s="1"/>
  <c r="G260" i="1"/>
  <c r="G271" i="1" s="1"/>
  <c r="F260" i="1"/>
  <c r="F271" i="1" s="1"/>
  <c r="B252" i="1"/>
  <c r="A252" i="1"/>
  <c r="L251" i="1"/>
  <c r="J251" i="1"/>
  <c r="I251" i="1"/>
  <c r="H251" i="1"/>
  <c r="G251" i="1"/>
  <c r="F251" i="1"/>
  <c r="L241" i="1"/>
  <c r="J241" i="1"/>
  <c r="I241" i="1"/>
  <c r="I252" i="1" s="1"/>
  <c r="H241" i="1"/>
  <c r="H252" i="1" s="1"/>
  <c r="G241" i="1"/>
  <c r="G252" i="1" s="1"/>
  <c r="F241" i="1"/>
  <c r="F252" i="1" s="1"/>
  <c r="L175" i="1"/>
  <c r="L165" i="1"/>
  <c r="L252" i="1" l="1"/>
  <c r="J252" i="1"/>
  <c r="B214" i="1"/>
  <c r="A214" i="1"/>
  <c r="L213" i="1"/>
  <c r="J213" i="1"/>
  <c r="I213" i="1"/>
  <c r="H213" i="1"/>
  <c r="G213" i="1"/>
  <c r="F213" i="1"/>
  <c r="B204" i="1"/>
  <c r="A204" i="1"/>
  <c r="L203" i="1"/>
  <c r="L214" i="1" s="1"/>
  <c r="J203" i="1"/>
  <c r="J214" i="1" s="1"/>
  <c r="I203" i="1"/>
  <c r="I214" i="1" s="1"/>
  <c r="H203" i="1"/>
  <c r="H214" i="1" s="1"/>
  <c r="G203" i="1"/>
  <c r="G214" i="1" s="1"/>
  <c r="F203" i="1"/>
  <c r="F214" i="1" s="1"/>
  <c r="B109" i="1"/>
  <c r="F108" i="1"/>
  <c r="G108" i="1"/>
  <c r="H108" i="1"/>
  <c r="H119" i="1" s="1"/>
  <c r="I108" i="1"/>
  <c r="J108" i="1"/>
  <c r="J119" i="1" s="1"/>
  <c r="L108" i="1"/>
  <c r="A109" i="1"/>
  <c r="F118" i="1"/>
  <c r="G118" i="1"/>
  <c r="G119" i="1" s="1"/>
  <c r="H118" i="1"/>
  <c r="I118" i="1"/>
  <c r="J118" i="1"/>
  <c r="L118" i="1"/>
  <c r="L119" i="1" s="1"/>
  <c r="A119" i="1"/>
  <c r="B119" i="1"/>
  <c r="I119" i="1" l="1"/>
  <c r="F119" i="1"/>
  <c r="B233" i="1"/>
  <c r="A233" i="1"/>
  <c r="L232" i="1"/>
  <c r="J232" i="1"/>
  <c r="I232" i="1"/>
  <c r="H232" i="1"/>
  <c r="G232" i="1"/>
  <c r="F232" i="1"/>
  <c r="B223" i="1"/>
  <c r="A223" i="1"/>
  <c r="L222" i="1"/>
  <c r="L233" i="1" s="1"/>
  <c r="J222" i="1"/>
  <c r="J233" i="1" s="1"/>
  <c r="I222" i="1"/>
  <c r="I233" i="1" s="1"/>
  <c r="H222" i="1"/>
  <c r="H233" i="1" s="1"/>
  <c r="G222" i="1"/>
  <c r="G233" i="1" s="1"/>
  <c r="F222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76" i="1" l="1"/>
  <c r="I43" i="1"/>
  <c r="F233" i="1"/>
  <c r="G195" i="1"/>
</calcChain>
</file>

<file path=xl/sharedStrings.xml><?xml version="1.0" encoding="utf-8"?>
<sst xmlns="http://schemas.openxmlformats.org/spreadsheetml/2006/main" count="516" uniqueCount="153">
  <si>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</si>
  <si>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</si>
  <si>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</si>
  <si>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</si>
  <si>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</si>
  <si>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</si>
  <si>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</si>
  <si>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</si>
  <si>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</si>
  <si>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</si>
  <si>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</si>
  <si>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</si>
  <si>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</si>
  <si>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</si>
  <si>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</si>
  <si>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</si>
  <si>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</si>
  <si>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</si>
  <si>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</si>
  <si>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</si>
  <si>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</si>
  <si>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</si>
  <si>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</si>
  <si>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</si>
  <si>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</si>
  <si>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</si>
  <si>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</si>
  <si>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</si>
  <si>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</si>
  <si>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</si>
  <si>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</si>
  <si>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</si>
  <si>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</si>
  <si>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</si>
  <si>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</si>
  <si>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</si>
  <si>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</si>
  <si>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</si>
  <si>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бутерб с сыром</t>
  </si>
  <si>
    <t>Чай с сахаром</t>
  </si>
  <si>
    <t>Хлеб пшеничный</t>
  </si>
  <si>
    <t>Фрукт апельсин</t>
  </si>
  <si>
    <t xml:space="preserve">Щи из свеж.кап. Кур. сметана  </t>
  </si>
  <si>
    <t>Птица отварная</t>
  </si>
  <si>
    <t>Макароны с маслом</t>
  </si>
  <si>
    <t>Йогурт</t>
  </si>
  <si>
    <t>Хлеб ржаной</t>
  </si>
  <si>
    <t>1/275</t>
  </si>
  <si>
    <t>1 /200</t>
  </si>
  <si>
    <t>1/50</t>
  </si>
  <si>
    <t>1/150</t>
  </si>
  <si>
    <t>174/3</t>
  </si>
  <si>
    <t>1/275/10</t>
  </si>
  <si>
    <t>1/100</t>
  </si>
  <si>
    <t>1/210</t>
  </si>
  <si>
    <t>1/200</t>
  </si>
  <si>
    <t>Тефтели  мясные с соусом рис отварной</t>
  </si>
  <si>
    <t>Какао на молоке</t>
  </si>
  <si>
    <t>278/304</t>
  </si>
  <si>
    <t>1/320</t>
  </si>
  <si>
    <t>1/75</t>
  </si>
  <si>
    <t>Фрукт яблоко св.</t>
  </si>
  <si>
    <t>Помидора свежая</t>
  </si>
  <si>
    <t>Суп молочный с макароными изделиями</t>
  </si>
  <si>
    <t>Гуляш  из свинины</t>
  </si>
  <si>
    <t>Греча отварная</t>
  </si>
  <si>
    <t>Нектар вишневый</t>
  </si>
  <si>
    <t>1/250</t>
  </si>
  <si>
    <t>234/312</t>
  </si>
  <si>
    <t>Котлеты из рыбы, картофельное пюре</t>
  </si>
  <si>
    <t>Кофейный напиток</t>
  </si>
  <si>
    <t>Огурец свежий</t>
  </si>
  <si>
    <t>6,76</t>
  </si>
  <si>
    <t>Суп вермиш с цыпл зелень</t>
  </si>
  <si>
    <t>Оладьи с творогом с  сгущ. Мол.</t>
  </si>
  <si>
    <t>Компот из яблок</t>
  </si>
  <si>
    <t>фрукт мандарин</t>
  </si>
  <si>
    <t>1/275/0,15</t>
  </si>
  <si>
    <t>200/40</t>
  </si>
  <si>
    <t>Котлета рубленная из птицы/вермишель с сыр</t>
  </si>
  <si>
    <t>294/204</t>
  </si>
  <si>
    <t>1/330</t>
  </si>
  <si>
    <t>Нектар яблочный</t>
  </si>
  <si>
    <t>Помидора св</t>
  </si>
  <si>
    <t>Рассольник Ленинградский с цыпл зел смет</t>
  </si>
  <si>
    <t>Рыба тушеная с овощами</t>
  </si>
  <si>
    <t>Картофель тушеный с луком</t>
  </si>
  <si>
    <t>Кисель плодово- ягодный</t>
  </si>
  <si>
    <t>1/110</t>
  </si>
  <si>
    <t>12,1</t>
  </si>
  <si>
    <t xml:space="preserve">Омлет натур  маслом филе отвар </t>
  </si>
  <si>
    <t>210/288</t>
  </si>
  <si>
    <t>Йогурт клубника/ананас</t>
  </si>
  <si>
    <t>Суп картоф с фрик зел</t>
  </si>
  <si>
    <t>Котлета мясн</t>
  </si>
  <si>
    <t>Капуста тушеная</t>
  </si>
  <si>
    <t>Напиток клюквенный</t>
  </si>
  <si>
    <t>Фрукт мандарин</t>
  </si>
  <si>
    <t>1/285/1</t>
  </si>
  <si>
    <t>Каша вязская молочная из риса и пшена с масл/ бут с сыром</t>
  </si>
  <si>
    <t>175/3</t>
  </si>
  <si>
    <t>1/45</t>
  </si>
  <si>
    <t>Компот из смеси св. плодов</t>
  </si>
  <si>
    <t>Суп картоф с бобовыми с мясом</t>
  </si>
  <si>
    <t>Котлеты из рыбы</t>
  </si>
  <si>
    <t>Картофельное пюре</t>
  </si>
  <si>
    <t>Снежок</t>
  </si>
  <si>
    <t>Запеканка творожная со сгущ молоком</t>
  </si>
  <si>
    <t>1/240</t>
  </si>
  <si>
    <t>Сдоба Семёновская</t>
  </si>
  <si>
    <t>1/70</t>
  </si>
  <si>
    <t>Борщ из св капусты цыпл сметана зелень</t>
  </si>
  <si>
    <t>Тефтели мясные с соусом</t>
  </si>
  <si>
    <t>Котлеты мясные макароны с маслом</t>
  </si>
  <si>
    <t>Сок</t>
  </si>
  <si>
    <t>268/203</t>
  </si>
  <si>
    <t xml:space="preserve">Суп картофельный  с рыб.консер.  </t>
  </si>
  <si>
    <t>Жаркое по домашнему</t>
  </si>
  <si>
    <t>Компот из ч/смородины</t>
  </si>
  <si>
    <t>Икра из кабачков</t>
  </si>
  <si>
    <t>Рыба отварная картофельное пюре</t>
  </si>
  <si>
    <t>226/312</t>
  </si>
  <si>
    <t>7,05</t>
  </si>
  <si>
    <t>Рассольник Ленинградский цыпл зел</t>
  </si>
  <si>
    <t>Запеканка рисовая с творогом,сг.мол.</t>
  </si>
  <si>
    <t>фрукт яблоко</t>
  </si>
  <si>
    <t>Птица тушеная  в томат смет капуста тушен</t>
  </si>
  <si>
    <t>290/321</t>
  </si>
  <si>
    <t>1/360</t>
  </si>
  <si>
    <t>Суп из овощ свин смет зел, горошек</t>
  </si>
  <si>
    <t>Плов с мясом</t>
  </si>
  <si>
    <t>Котлета рубленная из птицы картоф в молоке</t>
  </si>
  <si>
    <t>294/311</t>
  </si>
  <si>
    <t>Суп картоф горох с мясом</t>
  </si>
  <si>
    <t>Макаронник с мясом</t>
  </si>
  <si>
    <t>йогурт с вишней Лакоминка</t>
  </si>
  <si>
    <t>Голубцы с мясом и рисом</t>
  </si>
  <si>
    <t>1/266</t>
  </si>
  <si>
    <t>пирожное Чоко Пай</t>
  </si>
  <si>
    <t>1/38</t>
  </si>
  <si>
    <t>Картофельная запеканка с мясом</t>
  </si>
  <si>
    <t>Каша жид.молоч.из пшена бутерб с сыром</t>
  </si>
  <si>
    <t>182/3</t>
  </si>
  <si>
    <t>Суп с макар.из.и карт. Цыпл.зел.</t>
  </si>
  <si>
    <t>Котлета мясная</t>
  </si>
  <si>
    <t>Рис отварной</t>
  </si>
  <si>
    <t>Компот из свежих яблок</t>
  </si>
  <si>
    <t xml:space="preserve">Хлеб ржаной </t>
  </si>
  <si>
    <t>260/171</t>
  </si>
  <si>
    <t>Гуляш  из свинины греча отварная</t>
  </si>
  <si>
    <t>1/310</t>
  </si>
  <si>
    <t>Кефир</t>
  </si>
  <si>
    <t>Птица тушеная  в томат смет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</si>
</sst>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F2CB"/>
        <bgColor rgb="FFFEF2CB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23" xfId="1" applyFont="1" applyFill="1" applyBorder="1" applyAlignment="1" applyProtection="1">
      <alignment horizontal="center"/>
      <protection locked="0"/>
    </xf>
    <xf numFmtId="0" fontId="11" fillId="4" borderId="24" xfId="1" applyFill="1" applyBorder="1" applyAlignment="1" applyProtection="1">
      <alignment wrapText="1"/>
      <protection locked="0"/>
    </xf>
    <xf numFmtId="49" fontId="0" fillId="4" borderId="24" xfId="0" applyNumberFormat="1" applyFill="1" applyBorder="1" applyAlignment="1" applyProtection="1">
      <alignment horizontal="center"/>
      <protection locked="0"/>
    </xf>
    <xf numFmtId="49" fontId="0" fillId="4" borderId="23" xfId="1" applyNumberFormat="1" applyFont="1" applyFill="1" applyBorder="1" applyProtection="1">
      <protection locked="0"/>
    </xf>
    <xf numFmtId="49" fontId="11" fillId="4" borderId="23" xfId="1" applyNumberFormat="1" applyFill="1" applyBorder="1" applyProtection="1">
      <protection locked="0"/>
    </xf>
    <xf numFmtId="49" fontId="11" fillId="4" borderId="23" xfId="1" applyNumberFormat="1" applyFill="1" applyBorder="1" applyAlignment="1" applyProtection="1">
      <alignment horizontal="center"/>
      <protection locked="0"/>
    </xf>
    <xf numFmtId="49" fontId="0" fillId="4" borderId="23" xfId="1" applyNumberFormat="1" applyFont="1" applyFill="1" applyBorder="1" applyAlignment="1" applyProtection="1">
      <alignment horizontal="center"/>
      <protection locked="0"/>
    </xf>
    <xf numFmtId="49" fontId="0" fillId="4" borderId="25" xfId="1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0" fillId="4" borderId="24" xfId="0" applyFill="1" applyBorder="1" applyAlignment="1" applyProtection="1">
      <alignment horizontal="center" wrapText="1"/>
      <protection locked="0"/>
    </xf>
    <xf numFmtId="0" fontId="0" fillId="4" borderId="23" xfId="0" applyFill="1" applyBorder="1" applyAlignment="1" applyProtection="1">
      <alignment horizontal="center"/>
      <protection locked="0"/>
    </xf>
    <xf numFmtId="49" fontId="11" fillId="4" borderId="23" xfId="0" applyNumberFormat="1" applyFont="1" applyFill="1" applyBorder="1" applyProtection="1">
      <protection locked="0"/>
    </xf>
    <xf numFmtId="49" fontId="0" fillId="4" borderId="23" xfId="0" applyNumberFormat="1" applyFill="1" applyBorder="1" applyProtection="1">
      <protection locked="0"/>
    </xf>
    <xf numFmtId="0" fontId="11" fillId="4" borderId="23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1"/>
  <sheetViews>
    <sheetView tabSelected="1" workbookViewId="0">
      <pane xSplit="4" ySplit="5" topLeftCell="E206" activePane="bottomRight" state="frozen"/>
      <selection pane="topRight" activeCell="E1" sqref="E1"/>
      <selection pane="bottomLeft" activeCell="A6" sqref="A6"/>
      <selection pane="bottomRight" activeCell="P9" sqref="P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65"/>
      <c r="D1" s="66"/>
      <c r="E1" s="66"/>
      <c r="F1" s="12" t="s">
        <v>15</v>
      </c>
      <c r="G1" s="2" t="s">
        <v>16</v>
      </c>
      <c r="H1" s="67"/>
      <c r="I1" s="67"/>
      <c r="J1" s="67"/>
      <c r="K1" s="67"/>
    </row>
    <row r="2" spans="1:12" ht="17.399999999999999" x14ac:dyDescent="0.25">
      <c r="A2" s="32" t="s">
        <v>5</v>
      </c>
      <c r="C2" s="2"/>
      <c r="G2" s="2" t="s">
        <v>17</v>
      </c>
      <c r="H2" s="67"/>
      <c r="I2" s="67"/>
      <c r="J2" s="67"/>
      <c r="K2" s="67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5"/>
      <c r="I3" s="45"/>
      <c r="J3" s="46">
        <v>2024</v>
      </c>
      <c r="K3" s="1"/>
    </row>
    <row r="4" spans="1:12" x14ac:dyDescent="0.25">
      <c r="C4" s="2"/>
      <c r="D4" s="4"/>
      <c r="H4" s="44" t="s">
        <v>35</v>
      </c>
      <c r="I4" s="44" t="s">
        <v>36</v>
      </c>
      <c r="J4" s="44" t="s">
        <v>37</v>
      </c>
    </row>
    <row r="5" spans="1:12" ht="30.6" x14ac:dyDescent="0.2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6" t="s">
        <v>38</v>
      </c>
      <c r="F6" s="37" t="s">
        <v>47</v>
      </c>
      <c r="G6" s="37">
        <v>11.72</v>
      </c>
      <c r="H6" s="37">
        <v>11.9</v>
      </c>
      <c r="I6" s="37">
        <v>67.63</v>
      </c>
      <c r="J6" s="37">
        <v>425</v>
      </c>
      <c r="K6" s="38" t="s">
        <v>51</v>
      </c>
      <c r="L6" s="37">
        <v>65.59</v>
      </c>
    </row>
    <row r="7" spans="1:12" ht="14.4" x14ac:dyDescent="0.3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4.4" x14ac:dyDescent="0.3">
      <c r="A8" s="23"/>
      <c r="B8" s="15"/>
      <c r="C8" s="11"/>
      <c r="D8" s="7" t="s">
        <v>21</v>
      </c>
      <c r="E8" s="39" t="s">
        <v>39</v>
      </c>
      <c r="F8" s="40" t="s">
        <v>48</v>
      </c>
      <c r="G8" s="40">
        <v>7.0000000000000007E-2</v>
      </c>
      <c r="H8" s="40">
        <v>0.02</v>
      </c>
      <c r="I8" s="40">
        <v>15</v>
      </c>
      <c r="J8" s="40">
        <v>60</v>
      </c>
      <c r="K8" s="41">
        <v>376</v>
      </c>
      <c r="L8" s="40">
        <v>6</v>
      </c>
    </row>
    <row r="9" spans="1:12" ht="14.4" x14ac:dyDescent="0.3">
      <c r="A9" s="23"/>
      <c r="B9" s="15"/>
      <c r="C9" s="11"/>
      <c r="D9" s="7" t="s">
        <v>22</v>
      </c>
      <c r="E9" s="39" t="s">
        <v>40</v>
      </c>
      <c r="F9" s="40" t="s">
        <v>49</v>
      </c>
      <c r="G9" s="40">
        <v>5.9</v>
      </c>
      <c r="H9" s="40">
        <v>0.75</v>
      </c>
      <c r="I9" s="40">
        <v>36.1</v>
      </c>
      <c r="J9" s="40">
        <v>179.3</v>
      </c>
      <c r="K9" s="41"/>
      <c r="L9" s="40">
        <v>4.51</v>
      </c>
    </row>
    <row r="10" spans="1:12" ht="14.4" x14ac:dyDescent="0.3">
      <c r="A10" s="23"/>
      <c r="B10" s="15"/>
      <c r="C10" s="11"/>
      <c r="D10" s="7" t="s">
        <v>23</v>
      </c>
      <c r="E10" s="39" t="s">
        <v>41</v>
      </c>
      <c r="F10" s="40" t="s">
        <v>50</v>
      </c>
      <c r="G10" s="40">
        <v>1.35</v>
      </c>
      <c r="H10" s="40">
        <v>0.3</v>
      </c>
      <c r="I10" s="40">
        <v>12.5</v>
      </c>
      <c r="J10" s="40">
        <v>60</v>
      </c>
      <c r="K10" s="41"/>
      <c r="L10" s="40">
        <v>23.9</v>
      </c>
    </row>
    <row r="11" spans="1:12" ht="14.4" x14ac:dyDescent="0.3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19.040000000000003</v>
      </c>
      <c r="H13" s="19">
        <f t="shared" si="0"/>
        <v>12.97</v>
      </c>
      <c r="I13" s="19">
        <f t="shared" si="0"/>
        <v>131.22999999999999</v>
      </c>
      <c r="J13" s="19">
        <f t="shared" si="0"/>
        <v>724.3</v>
      </c>
      <c r="K13" s="25"/>
      <c r="L13" s="19">
        <f t="shared" ref="L13" si="1">SUM(L6:L12)</f>
        <v>100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4.4" x14ac:dyDescent="0.3">
      <c r="A15" s="23"/>
      <c r="B15" s="15"/>
      <c r="C15" s="11"/>
      <c r="D15" s="7" t="s">
        <v>26</v>
      </c>
      <c r="E15" s="39" t="s">
        <v>42</v>
      </c>
      <c r="F15" s="40" t="s">
        <v>52</v>
      </c>
      <c r="G15" s="40">
        <v>7.46</v>
      </c>
      <c r="H15" s="40">
        <v>14.72</v>
      </c>
      <c r="I15" s="40">
        <v>8.7799999999999994</v>
      </c>
      <c r="J15" s="40">
        <v>203.25</v>
      </c>
      <c r="K15" s="41">
        <v>88</v>
      </c>
      <c r="L15" s="40">
        <v>17.55</v>
      </c>
    </row>
    <row r="16" spans="1:12" ht="14.4" x14ac:dyDescent="0.3">
      <c r="A16" s="23"/>
      <c r="B16" s="15"/>
      <c r="C16" s="11"/>
      <c r="D16" s="7" t="s">
        <v>27</v>
      </c>
      <c r="E16" s="39" t="s">
        <v>43</v>
      </c>
      <c r="F16" s="40" t="s">
        <v>53</v>
      </c>
      <c r="G16" s="40">
        <v>22.18</v>
      </c>
      <c r="H16" s="40">
        <v>22.52</v>
      </c>
      <c r="I16" s="40">
        <v>7.02</v>
      </c>
      <c r="J16" s="40">
        <v>320</v>
      </c>
      <c r="K16" s="41">
        <v>290</v>
      </c>
      <c r="L16" s="40">
        <v>48.68</v>
      </c>
    </row>
    <row r="17" spans="1:12" ht="14.4" x14ac:dyDescent="0.3">
      <c r="A17" s="23"/>
      <c r="B17" s="15"/>
      <c r="C17" s="11"/>
      <c r="D17" s="7" t="s">
        <v>28</v>
      </c>
      <c r="E17" s="39" t="s">
        <v>44</v>
      </c>
      <c r="F17" s="40" t="s">
        <v>54</v>
      </c>
      <c r="G17" s="40">
        <v>7.64</v>
      </c>
      <c r="H17" s="40">
        <v>8.1</v>
      </c>
      <c r="I17" s="40">
        <v>42.64</v>
      </c>
      <c r="J17" s="40">
        <v>274</v>
      </c>
      <c r="K17" s="41">
        <v>203</v>
      </c>
      <c r="L17" s="40">
        <v>12.16</v>
      </c>
    </row>
    <row r="18" spans="1:12" ht="14.4" x14ac:dyDescent="0.3">
      <c r="A18" s="23"/>
      <c r="B18" s="15"/>
      <c r="C18" s="11"/>
      <c r="D18" s="7" t="s">
        <v>29</v>
      </c>
      <c r="E18" s="39" t="s">
        <v>45</v>
      </c>
      <c r="F18" s="40" t="s">
        <v>55</v>
      </c>
      <c r="G18" s="40">
        <v>5.8</v>
      </c>
      <c r="H18" s="40">
        <v>5</v>
      </c>
      <c r="I18" s="40">
        <v>8</v>
      </c>
      <c r="J18" s="40">
        <v>100</v>
      </c>
      <c r="K18" s="41"/>
      <c r="L18" s="40">
        <v>15.94</v>
      </c>
    </row>
    <row r="19" spans="1:12" ht="14.4" x14ac:dyDescent="0.3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4.4" x14ac:dyDescent="0.3">
      <c r="A20" s="23"/>
      <c r="B20" s="15"/>
      <c r="C20" s="11"/>
      <c r="D20" s="7" t="s">
        <v>31</v>
      </c>
      <c r="E20" s="39" t="s">
        <v>46</v>
      </c>
      <c r="F20" s="40" t="s">
        <v>53</v>
      </c>
      <c r="G20" s="40">
        <v>4.9000000000000004</v>
      </c>
      <c r="H20" s="40">
        <v>1</v>
      </c>
      <c r="I20" s="40">
        <v>46</v>
      </c>
      <c r="J20" s="40">
        <v>220</v>
      </c>
      <c r="K20" s="41"/>
      <c r="L20" s="40">
        <v>5.67</v>
      </c>
    </row>
    <row r="21" spans="1:12" ht="14.4" x14ac:dyDescent="0.3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47.98</v>
      </c>
      <c r="H23" s="19">
        <f t="shared" si="2"/>
        <v>51.34</v>
      </c>
      <c r="I23" s="19">
        <f t="shared" si="2"/>
        <v>112.44</v>
      </c>
      <c r="J23" s="19">
        <f t="shared" si="2"/>
        <v>1117.25</v>
      </c>
      <c r="K23" s="25"/>
      <c r="L23" s="19">
        <f t="shared" ref="L23" si="3">SUM(L14:L22)</f>
        <v>100</v>
      </c>
    </row>
    <row r="24" spans="1:12" ht="14.4" x14ac:dyDescent="0.25">
      <c r="A24" s="27">
        <f>A6</f>
        <v>1</v>
      </c>
      <c r="B24" s="28">
        <f>B6</f>
        <v>1</v>
      </c>
      <c r="C24" s="63" t="s">
        <v>4</v>
      </c>
      <c r="D24" s="64"/>
      <c r="E24" s="29"/>
      <c r="F24" s="30">
        <f>F13+F23</f>
        <v>0</v>
      </c>
      <c r="G24" s="30">
        <f t="shared" ref="G24:J24" si="4">G13+G23</f>
        <v>67.02</v>
      </c>
      <c r="H24" s="30">
        <f t="shared" si="4"/>
        <v>64.31</v>
      </c>
      <c r="I24" s="30">
        <f t="shared" si="4"/>
        <v>243.67</v>
      </c>
      <c r="J24" s="30">
        <f t="shared" si="4"/>
        <v>1841.55</v>
      </c>
      <c r="K24" s="30"/>
      <c r="L24" s="30">
        <f t="shared" ref="L24" si="5">L13+L23</f>
        <v>200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6" t="s">
        <v>56</v>
      </c>
      <c r="F25" s="37" t="s">
        <v>59</v>
      </c>
      <c r="G25" s="37">
        <v>18.57</v>
      </c>
      <c r="H25" s="37">
        <v>22.77</v>
      </c>
      <c r="I25" s="37">
        <v>84.53</v>
      </c>
      <c r="J25" s="37">
        <v>527.6</v>
      </c>
      <c r="K25" s="38" t="s">
        <v>58</v>
      </c>
      <c r="L25" s="37">
        <v>51.61</v>
      </c>
    </row>
    <row r="26" spans="1:12" ht="14.4" x14ac:dyDescent="0.3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4.4" x14ac:dyDescent="0.3">
      <c r="A27" s="14"/>
      <c r="B27" s="15"/>
      <c r="C27" s="11"/>
      <c r="D27" s="7" t="s">
        <v>21</v>
      </c>
      <c r="E27" s="39" t="s">
        <v>57</v>
      </c>
      <c r="F27" s="40" t="s">
        <v>55</v>
      </c>
      <c r="G27" s="40">
        <v>4.08</v>
      </c>
      <c r="H27" s="40">
        <v>3.54</v>
      </c>
      <c r="I27" s="40">
        <v>17.579999999999998</v>
      </c>
      <c r="J27" s="40">
        <v>118.6</v>
      </c>
      <c r="K27" s="47">
        <v>382</v>
      </c>
      <c r="L27" s="40">
        <v>13.66</v>
      </c>
    </row>
    <row r="28" spans="1:12" ht="14.4" x14ac:dyDescent="0.3">
      <c r="A28" s="14"/>
      <c r="B28" s="15"/>
      <c r="C28" s="11"/>
      <c r="D28" s="7" t="s">
        <v>22</v>
      </c>
      <c r="E28" s="39" t="s">
        <v>40</v>
      </c>
      <c r="F28" s="40" t="s">
        <v>60</v>
      </c>
      <c r="G28" s="40">
        <v>5.9</v>
      </c>
      <c r="H28" s="40">
        <v>0.75</v>
      </c>
      <c r="I28" s="40">
        <v>36.1</v>
      </c>
      <c r="J28" s="40">
        <v>179.3</v>
      </c>
      <c r="K28" s="41"/>
      <c r="L28" s="40">
        <v>7.76</v>
      </c>
    </row>
    <row r="29" spans="1:12" ht="14.4" x14ac:dyDescent="0.3">
      <c r="A29" s="14"/>
      <c r="B29" s="15"/>
      <c r="C29" s="11"/>
      <c r="D29" s="7" t="s">
        <v>23</v>
      </c>
      <c r="E29" s="39" t="s">
        <v>61</v>
      </c>
      <c r="F29" s="40" t="s">
        <v>50</v>
      </c>
      <c r="G29" s="40">
        <v>0.6</v>
      </c>
      <c r="H29" s="40">
        <v>0.6</v>
      </c>
      <c r="I29" s="40">
        <v>14.7</v>
      </c>
      <c r="J29" s="40">
        <v>70.5</v>
      </c>
      <c r="K29" s="41">
        <v>338</v>
      </c>
      <c r="L29" s="40">
        <v>21.16</v>
      </c>
    </row>
    <row r="30" spans="1:12" ht="14.4" x14ac:dyDescent="0.3">
      <c r="A30" s="14"/>
      <c r="B30" s="15"/>
      <c r="C30" s="11"/>
      <c r="D30" s="6"/>
      <c r="E30" s="39" t="s">
        <v>62</v>
      </c>
      <c r="F30" s="40" t="s">
        <v>53</v>
      </c>
      <c r="G30" s="40">
        <v>1.1000000000000001</v>
      </c>
      <c r="H30" s="40">
        <v>0.2</v>
      </c>
      <c r="I30" s="40">
        <v>3.8</v>
      </c>
      <c r="J30" s="40">
        <v>22</v>
      </c>
      <c r="K30" s="41">
        <v>71</v>
      </c>
      <c r="L30" s="40">
        <v>5.81</v>
      </c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30.25</v>
      </c>
      <c r="H32" s="19">
        <f t="shared" ref="H32" si="7">SUM(H25:H31)</f>
        <v>27.86</v>
      </c>
      <c r="I32" s="19">
        <f t="shared" ref="I32" si="8">SUM(I25:I31)</f>
        <v>156.71</v>
      </c>
      <c r="J32" s="19">
        <f t="shared" ref="J32:L32" si="9">SUM(J25:J31)</f>
        <v>918</v>
      </c>
      <c r="K32" s="25"/>
      <c r="L32" s="19">
        <f t="shared" si="9"/>
        <v>100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4.4" x14ac:dyDescent="0.3">
      <c r="A34" s="14"/>
      <c r="B34" s="15"/>
      <c r="C34" s="11"/>
      <c r="D34" s="7" t="s">
        <v>26</v>
      </c>
      <c r="E34" s="39" t="s">
        <v>63</v>
      </c>
      <c r="F34" s="40" t="s">
        <v>67</v>
      </c>
      <c r="G34" s="40">
        <v>5.47</v>
      </c>
      <c r="H34" s="40">
        <v>4.74</v>
      </c>
      <c r="I34" s="40">
        <v>17.95</v>
      </c>
      <c r="J34" s="40">
        <v>150</v>
      </c>
      <c r="K34" s="41">
        <v>120</v>
      </c>
      <c r="L34" s="40">
        <v>20.82</v>
      </c>
    </row>
    <row r="35" spans="1:12" ht="14.4" x14ac:dyDescent="0.3">
      <c r="A35" s="14"/>
      <c r="B35" s="15"/>
      <c r="C35" s="11"/>
      <c r="D35" s="7" t="s">
        <v>27</v>
      </c>
      <c r="E35" s="39" t="s">
        <v>64</v>
      </c>
      <c r="F35" s="40" t="s">
        <v>53</v>
      </c>
      <c r="G35" s="40">
        <v>10.64</v>
      </c>
      <c r="H35" s="40">
        <v>28.19</v>
      </c>
      <c r="I35" s="40">
        <v>2.89</v>
      </c>
      <c r="J35" s="40">
        <v>309</v>
      </c>
      <c r="K35" s="41">
        <v>260</v>
      </c>
      <c r="L35" s="40">
        <v>44.03</v>
      </c>
    </row>
    <row r="36" spans="1:12" ht="14.4" x14ac:dyDescent="0.3">
      <c r="A36" s="14"/>
      <c r="B36" s="15"/>
      <c r="C36" s="11"/>
      <c r="D36" s="7" t="s">
        <v>28</v>
      </c>
      <c r="E36" s="39" t="s">
        <v>65</v>
      </c>
      <c r="F36" s="40" t="s">
        <v>54</v>
      </c>
      <c r="G36" s="40">
        <v>11.8</v>
      </c>
      <c r="H36" s="40">
        <v>12.73</v>
      </c>
      <c r="I36" s="40">
        <v>53.15</v>
      </c>
      <c r="J36" s="40">
        <v>373</v>
      </c>
      <c r="K36" s="41">
        <v>171</v>
      </c>
      <c r="L36" s="40">
        <v>20.67</v>
      </c>
    </row>
    <row r="37" spans="1:12" ht="14.4" x14ac:dyDescent="0.3">
      <c r="A37" s="14"/>
      <c r="B37" s="15"/>
      <c r="C37" s="11"/>
      <c r="D37" s="7" t="s">
        <v>29</v>
      </c>
      <c r="E37" s="39" t="s">
        <v>66</v>
      </c>
      <c r="F37" s="40" t="s">
        <v>55</v>
      </c>
      <c r="G37" s="40">
        <v>0.6</v>
      </c>
      <c r="H37" s="40"/>
      <c r="I37" s="40">
        <v>12.1</v>
      </c>
      <c r="J37" s="40">
        <v>50.7</v>
      </c>
      <c r="K37" s="41"/>
      <c r="L37" s="40">
        <v>8.81</v>
      </c>
    </row>
    <row r="38" spans="1:12" ht="14.4" x14ac:dyDescent="0.3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4.4" x14ac:dyDescent="0.3">
      <c r="A39" s="14"/>
      <c r="B39" s="15"/>
      <c r="C39" s="11"/>
      <c r="D39" s="7" t="s">
        <v>31</v>
      </c>
      <c r="E39" s="39" t="s">
        <v>46</v>
      </c>
      <c r="F39" s="40" t="s">
        <v>53</v>
      </c>
      <c r="G39" s="40">
        <v>4.9000000000000004</v>
      </c>
      <c r="H39" s="40">
        <v>1</v>
      </c>
      <c r="I39" s="40">
        <v>46</v>
      </c>
      <c r="J39" s="40">
        <v>220</v>
      </c>
      <c r="K39" s="41"/>
      <c r="L39" s="40">
        <v>5.67</v>
      </c>
    </row>
    <row r="40" spans="1:12" ht="14.4" x14ac:dyDescent="0.3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33.410000000000004</v>
      </c>
      <c r="H42" s="19">
        <f t="shared" ref="H42" si="11">SUM(H33:H41)</f>
        <v>46.66</v>
      </c>
      <c r="I42" s="19">
        <f t="shared" ref="I42" si="12">SUM(I33:I41)</f>
        <v>132.08999999999997</v>
      </c>
      <c r="J42" s="19">
        <f t="shared" ref="J42:L42" si="13">SUM(J33:J41)</f>
        <v>1102.7</v>
      </c>
      <c r="K42" s="25"/>
      <c r="L42" s="19">
        <f t="shared" si="13"/>
        <v>100</v>
      </c>
    </row>
    <row r="43" spans="1:12" ht="15.75" customHeight="1" x14ac:dyDescent="0.25">
      <c r="A43" s="31">
        <f>A25</f>
        <v>1</v>
      </c>
      <c r="B43" s="31">
        <f>B25</f>
        <v>2</v>
      </c>
      <c r="C43" s="63" t="s">
        <v>4</v>
      </c>
      <c r="D43" s="64"/>
      <c r="E43" s="29"/>
      <c r="F43" s="30">
        <f>F32+F42</f>
        <v>0</v>
      </c>
      <c r="G43" s="30">
        <f t="shared" ref="G43" si="14">G32+G42</f>
        <v>63.660000000000004</v>
      </c>
      <c r="H43" s="30">
        <f t="shared" ref="H43" si="15">H32+H42</f>
        <v>74.52</v>
      </c>
      <c r="I43" s="30">
        <f t="shared" ref="I43" si="16">I32+I42</f>
        <v>288.79999999999995</v>
      </c>
      <c r="J43" s="30">
        <f t="shared" ref="J43:L43" si="17">J32+J42</f>
        <v>2020.7</v>
      </c>
      <c r="K43" s="30"/>
      <c r="L43" s="30">
        <f t="shared" si="17"/>
        <v>200</v>
      </c>
    </row>
    <row r="44" spans="1:12" ht="14.4" x14ac:dyDescent="0.3">
      <c r="A44" s="20">
        <v>1</v>
      </c>
      <c r="B44" s="21">
        <v>3</v>
      </c>
      <c r="C44" s="22" t="s">
        <v>19</v>
      </c>
      <c r="D44" s="5" t="s">
        <v>20</v>
      </c>
      <c r="E44" s="36" t="s">
        <v>69</v>
      </c>
      <c r="F44" s="37" t="s">
        <v>59</v>
      </c>
      <c r="G44" s="37">
        <v>17.085999999999999</v>
      </c>
      <c r="H44" s="37">
        <v>21.85</v>
      </c>
      <c r="I44" s="37">
        <v>43.23</v>
      </c>
      <c r="J44" s="37">
        <v>439</v>
      </c>
      <c r="K44" s="38" t="s">
        <v>68</v>
      </c>
      <c r="L44" s="48">
        <v>61.87</v>
      </c>
    </row>
    <row r="45" spans="1:12" ht="14.4" x14ac:dyDescent="0.3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4.4" x14ac:dyDescent="0.3">
      <c r="A46" s="23"/>
      <c r="B46" s="15"/>
      <c r="C46" s="11"/>
      <c r="D46" s="7" t="s">
        <v>21</v>
      </c>
      <c r="E46" s="39" t="s">
        <v>70</v>
      </c>
      <c r="F46" s="40" t="s">
        <v>55</v>
      </c>
      <c r="G46" s="40">
        <v>3.17</v>
      </c>
      <c r="H46" s="40">
        <v>2.68</v>
      </c>
      <c r="I46" s="40">
        <v>15.95</v>
      </c>
      <c r="J46" s="40">
        <v>100.6</v>
      </c>
      <c r="K46" s="41">
        <v>379</v>
      </c>
      <c r="L46" s="40">
        <v>18.7</v>
      </c>
    </row>
    <row r="47" spans="1:12" ht="14.4" x14ac:dyDescent="0.3">
      <c r="A47" s="23"/>
      <c r="B47" s="15"/>
      <c r="C47" s="11"/>
      <c r="D47" s="7" t="s">
        <v>22</v>
      </c>
      <c r="E47" s="39" t="s">
        <v>40</v>
      </c>
      <c r="F47" s="40" t="s">
        <v>60</v>
      </c>
      <c r="G47" s="40">
        <v>5.9</v>
      </c>
      <c r="H47" s="40">
        <v>0.75</v>
      </c>
      <c r="I47" s="40">
        <v>36.1</v>
      </c>
      <c r="J47" s="40">
        <v>179.3</v>
      </c>
      <c r="K47" s="41"/>
      <c r="L47" s="40">
        <v>6.76</v>
      </c>
    </row>
    <row r="48" spans="1:12" ht="14.4" x14ac:dyDescent="0.3">
      <c r="A48" s="23"/>
      <c r="B48" s="15"/>
      <c r="C48" s="11"/>
      <c r="D48" s="7" t="s">
        <v>23</v>
      </c>
      <c r="E48" s="39" t="s">
        <v>71</v>
      </c>
      <c r="F48" s="40" t="s">
        <v>53</v>
      </c>
      <c r="G48" s="40">
        <v>0.7</v>
      </c>
      <c r="H48" s="40">
        <v>0.1</v>
      </c>
      <c r="I48" s="40">
        <v>1.9</v>
      </c>
      <c r="J48" s="40">
        <v>12</v>
      </c>
      <c r="K48" s="41">
        <v>71</v>
      </c>
      <c r="L48" s="40">
        <v>12.67</v>
      </c>
    </row>
    <row r="49" spans="1:12" ht="14.4" x14ac:dyDescent="0.3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26.855999999999998</v>
      </c>
      <c r="H51" s="19">
        <f t="shared" ref="H51" si="19">SUM(H44:H50)</f>
        <v>25.380000000000003</v>
      </c>
      <c r="I51" s="19">
        <f t="shared" ref="I51" si="20">SUM(I44:I50)</f>
        <v>97.18</v>
      </c>
      <c r="J51" s="19">
        <f t="shared" ref="J51:L51" si="21">SUM(J44:J50)</f>
        <v>730.90000000000009</v>
      </c>
      <c r="K51" s="25"/>
      <c r="L51" s="19">
        <f t="shared" si="21"/>
        <v>100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26.4" x14ac:dyDescent="0.3">
      <c r="A53" s="23"/>
      <c r="B53" s="15"/>
      <c r="C53" s="11"/>
      <c r="D53" s="7" t="s">
        <v>26</v>
      </c>
      <c r="E53" s="39" t="s">
        <v>73</v>
      </c>
      <c r="F53" s="40" t="s">
        <v>77</v>
      </c>
      <c r="G53" s="40">
        <v>8.2550000000000008</v>
      </c>
      <c r="H53" s="40">
        <v>9.24</v>
      </c>
      <c r="I53" s="40">
        <v>13.12</v>
      </c>
      <c r="J53" s="40">
        <v>199</v>
      </c>
      <c r="K53" s="41">
        <v>111</v>
      </c>
      <c r="L53" s="40">
        <v>28.36</v>
      </c>
    </row>
    <row r="54" spans="1:12" ht="14.4" x14ac:dyDescent="0.3">
      <c r="A54" s="23"/>
      <c r="B54" s="15"/>
      <c r="C54" s="11"/>
      <c r="D54" s="7" t="s">
        <v>27</v>
      </c>
      <c r="E54" s="39" t="s">
        <v>74</v>
      </c>
      <c r="F54" s="40" t="s">
        <v>78</v>
      </c>
      <c r="G54" s="40">
        <v>29.32</v>
      </c>
      <c r="H54" s="40">
        <v>29.68</v>
      </c>
      <c r="I54" s="40">
        <v>80.239999999999995</v>
      </c>
      <c r="J54" s="40">
        <v>704</v>
      </c>
      <c r="K54" s="41">
        <v>225</v>
      </c>
      <c r="L54" s="40">
        <v>38.090000000000003</v>
      </c>
    </row>
    <row r="55" spans="1:12" ht="14.4" x14ac:dyDescent="0.3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29</v>
      </c>
      <c r="E56" s="39" t="s">
        <v>75</v>
      </c>
      <c r="F56" s="40" t="s">
        <v>55</v>
      </c>
      <c r="G56" s="40">
        <v>0.16</v>
      </c>
      <c r="H56" s="40">
        <v>0.16</v>
      </c>
      <c r="I56" s="40">
        <v>27.88</v>
      </c>
      <c r="J56" s="40">
        <v>114.6</v>
      </c>
      <c r="K56" s="41">
        <v>342</v>
      </c>
      <c r="L56" s="40">
        <v>6.69</v>
      </c>
    </row>
    <row r="57" spans="1:12" ht="14.4" x14ac:dyDescent="0.3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4.4" x14ac:dyDescent="0.3">
      <c r="A58" s="23"/>
      <c r="B58" s="15"/>
      <c r="C58" s="11"/>
      <c r="D58" s="7" t="s">
        <v>31</v>
      </c>
      <c r="E58" s="39" t="s">
        <v>46</v>
      </c>
      <c r="F58" s="40" t="s">
        <v>53</v>
      </c>
      <c r="G58" s="40">
        <v>4.9000000000000004</v>
      </c>
      <c r="H58" s="40">
        <v>1</v>
      </c>
      <c r="I58" s="40">
        <v>46</v>
      </c>
      <c r="J58" s="40">
        <v>220</v>
      </c>
      <c r="K58" s="41"/>
      <c r="L58" s="40">
        <v>5.67</v>
      </c>
    </row>
    <row r="59" spans="1:12" ht="14.4" x14ac:dyDescent="0.3">
      <c r="A59" s="23"/>
      <c r="B59" s="15"/>
      <c r="C59" s="11"/>
      <c r="D59" s="6"/>
      <c r="E59" s="39" t="s">
        <v>76</v>
      </c>
      <c r="F59" s="40" t="s">
        <v>50</v>
      </c>
      <c r="G59" s="40">
        <v>0.6</v>
      </c>
      <c r="H59" s="40">
        <v>0.6</v>
      </c>
      <c r="I59" s="40">
        <v>14.7</v>
      </c>
      <c r="J59" s="40">
        <v>70.5</v>
      </c>
      <c r="K59" s="41"/>
      <c r="L59" s="40">
        <v>21.19</v>
      </c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43.234999999999999</v>
      </c>
      <c r="H61" s="19">
        <f t="shared" ref="H61" si="23">SUM(H52:H60)</f>
        <v>40.68</v>
      </c>
      <c r="I61" s="19">
        <f t="shared" ref="I61" si="24">SUM(I52:I60)</f>
        <v>181.94</v>
      </c>
      <c r="J61" s="19">
        <f t="shared" ref="J61:L61" si="25">SUM(J52:J60)</f>
        <v>1308.0999999999999</v>
      </c>
      <c r="K61" s="25"/>
      <c r="L61" s="19">
        <f t="shared" si="25"/>
        <v>100</v>
      </c>
    </row>
    <row r="62" spans="1:12" ht="15.75" customHeight="1" x14ac:dyDescent="0.25">
      <c r="A62" s="27">
        <f>A44</f>
        <v>1</v>
      </c>
      <c r="B62" s="28">
        <f>B44</f>
        <v>3</v>
      </c>
      <c r="C62" s="63" t="s">
        <v>4</v>
      </c>
      <c r="D62" s="64"/>
      <c r="E62" s="29"/>
      <c r="F62" s="30">
        <f>F51+F61</f>
        <v>0</v>
      </c>
      <c r="G62" s="30">
        <f t="shared" ref="G62" si="26">G51+G61</f>
        <v>70.090999999999994</v>
      </c>
      <c r="H62" s="30">
        <f t="shared" ref="H62" si="27">H51+H61</f>
        <v>66.06</v>
      </c>
      <c r="I62" s="30">
        <f t="shared" ref="I62" si="28">I51+I61</f>
        <v>279.12</v>
      </c>
      <c r="J62" s="30">
        <f t="shared" ref="J62:L62" si="29">J51+J61</f>
        <v>2039</v>
      </c>
      <c r="K62" s="30"/>
      <c r="L62" s="30">
        <f t="shared" si="29"/>
        <v>200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6" t="s">
        <v>79</v>
      </c>
      <c r="F63" s="37" t="s">
        <v>81</v>
      </c>
      <c r="G63" s="37">
        <v>32.82</v>
      </c>
      <c r="H63" s="37">
        <v>76.56</v>
      </c>
      <c r="I63" s="37">
        <v>59.22</v>
      </c>
      <c r="J63" s="37">
        <v>772</v>
      </c>
      <c r="K63" s="38" t="s">
        <v>80</v>
      </c>
      <c r="L63" s="37">
        <v>69.150000000000006</v>
      </c>
    </row>
    <row r="64" spans="1:12" ht="14.4" x14ac:dyDescent="0.3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4.4" x14ac:dyDescent="0.3">
      <c r="A65" s="23"/>
      <c r="B65" s="15"/>
      <c r="C65" s="11"/>
      <c r="D65" s="7" t="s">
        <v>21</v>
      </c>
      <c r="E65" s="39" t="s">
        <v>82</v>
      </c>
      <c r="F65" s="40" t="s">
        <v>55</v>
      </c>
      <c r="G65" s="40">
        <v>0.6</v>
      </c>
      <c r="H65" s="40"/>
      <c r="I65" s="40">
        <v>12.1</v>
      </c>
      <c r="J65" s="40">
        <v>50.7</v>
      </c>
      <c r="K65" s="41"/>
      <c r="L65" s="40">
        <v>15.28</v>
      </c>
    </row>
    <row r="66" spans="1:12" ht="14.4" x14ac:dyDescent="0.3">
      <c r="A66" s="23"/>
      <c r="B66" s="15"/>
      <c r="C66" s="11"/>
      <c r="D66" s="7" t="s">
        <v>22</v>
      </c>
      <c r="E66" s="39" t="s">
        <v>40</v>
      </c>
      <c r="F66" s="40" t="s">
        <v>60</v>
      </c>
      <c r="G66" s="40">
        <v>5.9</v>
      </c>
      <c r="H66" s="40">
        <v>0.75</v>
      </c>
      <c r="I66" s="40">
        <v>36.1</v>
      </c>
      <c r="J66" s="40">
        <v>179.3</v>
      </c>
      <c r="K66" s="41"/>
      <c r="L66" s="40">
        <v>6.76</v>
      </c>
    </row>
    <row r="67" spans="1:12" ht="14.4" x14ac:dyDescent="0.3">
      <c r="A67" s="23"/>
      <c r="B67" s="15"/>
      <c r="C67" s="11"/>
      <c r="D67" s="7" t="s">
        <v>23</v>
      </c>
      <c r="E67" s="39" t="s">
        <v>83</v>
      </c>
      <c r="F67" s="40" t="s">
        <v>53</v>
      </c>
      <c r="G67" s="40">
        <v>1.1000000000000001</v>
      </c>
      <c r="H67" s="40">
        <v>0.2</v>
      </c>
      <c r="I67" s="40">
        <v>3.8</v>
      </c>
      <c r="J67" s="40">
        <v>22</v>
      </c>
      <c r="K67" s="41">
        <v>71</v>
      </c>
      <c r="L67" s="40">
        <v>8.81</v>
      </c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40.42</v>
      </c>
      <c r="H70" s="19">
        <f t="shared" ref="H70" si="31">SUM(H63:H69)</f>
        <v>77.510000000000005</v>
      </c>
      <c r="I70" s="19">
        <f t="shared" ref="I70" si="32">SUM(I63:I69)</f>
        <v>111.21999999999998</v>
      </c>
      <c r="J70" s="19">
        <f t="shared" ref="J70:L70" si="33">SUM(J63:J69)</f>
        <v>1024</v>
      </c>
      <c r="K70" s="25"/>
      <c r="L70" s="19">
        <f t="shared" si="33"/>
        <v>100.00000000000001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4.4" x14ac:dyDescent="0.3">
      <c r="A72" s="23"/>
      <c r="B72" s="15"/>
      <c r="C72" s="11"/>
      <c r="D72" s="7" t="s">
        <v>26</v>
      </c>
      <c r="E72" s="39" t="s">
        <v>84</v>
      </c>
      <c r="F72" s="40" t="s">
        <v>52</v>
      </c>
      <c r="G72" s="40">
        <v>7.8869999999999996</v>
      </c>
      <c r="H72" s="40">
        <v>11.545</v>
      </c>
      <c r="I72" s="40" t="s">
        <v>89</v>
      </c>
      <c r="J72" s="40">
        <v>189.5</v>
      </c>
      <c r="K72" s="41">
        <v>96</v>
      </c>
      <c r="L72" s="40">
        <v>28.08</v>
      </c>
    </row>
    <row r="73" spans="1:12" ht="14.4" x14ac:dyDescent="0.3">
      <c r="A73" s="23"/>
      <c r="B73" s="15"/>
      <c r="C73" s="11"/>
      <c r="D73" s="7" t="s">
        <v>27</v>
      </c>
      <c r="E73" s="39" t="s">
        <v>85</v>
      </c>
      <c r="F73" s="40" t="s">
        <v>88</v>
      </c>
      <c r="G73" s="40">
        <v>9.75</v>
      </c>
      <c r="H73" s="40">
        <v>4.95</v>
      </c>
      <c r="I73" s="40">
        <v>3.8</v>
      </c>
      <c r="J73" s="40">
        <v>105</v>
      </c>
      <c r="K73" s="41">
        <v>229</v>
      </c>
      <c r="L73" s="40">
        <v>44.15</v>
      </c>
    </row>
    <row r="74" spans="1:12" ht="14.4" x14ac:dyDescent="0.3">
      <c r="A74" s="23"/>
      <c r="B74" s="15"/>
      <c r="C74" s="11"/>
      <c r="D74" s="7" t="s">
        <v>28</v>
      </c>
      <c r="E74" s="39" t="s">
        <v>86</v>
      </c>
      <c r="F74" s="40" t="s">
        <v>55</v>
      </c>
      <c r="G74" s="40">
        <v>5.25</v>
      </c>
      <c r="H74" s="40">
        <v>19.02</v>
      </c>
      <c r="I74" s="40">
        <v>42.3</v>
      </c>
      <c r="J74" s="40">
        <v>925</v>
      </c>
      <c r="K74" s="41">
        <v>147</v>
      </c>
      <c r="L74" s="40">
        <v>11.6</v>
      </c>
    </row>
    <row r="75" spans="1:12" ht="14.4" x14ac:dyDescent="0.3">
      <c r="A75" s="23"/>
      <c r="B75" s="15"/>
      <c r="C75" s="11"/>
      <c r="D75" s="7" t="s">
        <v>29</v>
      </c>
      <c r="E75" s="39" t="s">
        <v>87</v>
      </c>
      <c r="F75" s="40" t="s">
        <v>55</v>
      </c>
      <c r="G75" s="40"/>
      <c r="H75" s="40"/>
      <c r="I75" s="40">
        <v>29</v>
      </c>
      <c r="J75" s="40">
        <v>116</v>
      </c>
      <c r="K75" s="41">
        <v>643</v>
      </c>
      <c r="L75" s="40">
        <v>10.5</v>
      </c>
    </row>
    <row r="76" spans="1:12" ht="14.4" x14ac:dyDescent="0.3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4.4" x14ac:dyDescent="0.3">
      <c r="A77" s="23"/>
      <c r="B77" s="15"/>
      <c r="C77" s="11"/>
      <c r="D77" s="7" t="s">
        <v>31</v>
      </c>
      <c r="E77" s="39" t="s">
        <v>46</v>
      </c>
      <c r="F77" s="40" t="s">
        <v>53</v>
      </c>
      <c r="G77" s="40">
        <v>4.9000000000000004</v>
      </c>
      <c r="H77" s="40">
        <v>1</v>
      </c>
      <c r="I77" s="40">
        <v>46</v>
      </c>
      <c r="J77" s="40">
        <v>220</v>
      </c>
      <c r="K77" s="41"/>
      <c r="L77" s="40">
        <v>5.67</v>
      </c>
    </row>
    <row r="78" spans="1:12" ht="14.4" x14ac:dyDescent="0.3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27.786999999999999</v>
      </c>
      <c r="H80" s="19">
        <f t="shared" ref="H80" si="35">SUM(H71:H79)</f>
        <v>36.515000000000001</v>
      </c>
      <c r="I80" s="19">
        <f t="shared" ref="I80" si="36">SUM(I71:I79)</f>
        <v>121.1</v>
      </c>
      <c r="J80" s="19">
        <f t="shared" ref="J80:L80" si="37">SUM(J71:J79)</f>
        <v>1555.5</v>
      </c>
      <c r="K80" s="25"/>
      <c r="L80" s="19">
        <f t="shared" si="37"/>
        <v>99.999999999999986</v>
      </c>
    </row>
    <row r="81" spans="1:12" ht="15.75" customHeight="1" thickBot="1" x14ac:dyDescent="0.3">
      <c r="A81" s="27">
        <f>A63</f>
        <v>1</v>
      </c>
      <c r="B81" s="28">
        <f>B63</f>
        <v>4</v>
      </c>
      <c r="C81" s="63" t="s">
        <v>4</v>
      </c>
      <c r="D81" s="64"/>
      <c r="E81" s="29"/>
      <c r="F81" s="30">
        <f>F70+F80</f>
        <v>0</v>
      </c>
      <c r="G81" s="30">
        <f t="shared" ref="G81" si="38">G70+G80</f>
        <v>68.206999999999994</v>
      </c>
      <c r="H81" s="30">
        <f t="shared" ref="H81" si="39">H70+H80</f>
        <v>114.02500000000001</v>
      </c>
      <c r="I81" s="30">
        <f t="shared" ref="I81" si="40">I70+I80</f>
        <v>232.32</v>
      </c>
      <c r="J81" s="30">
        <f t="shared" ref="J81:L81" si="41">J70+J80</f>
        <v>2579.5</v>
      </c>
      <c r="K81" s="30"/>
      <c r="L81" s="30">
        <f t="shared" si="41"/>
        <v>200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36" t="s">
        <v>90</v>
      </c>
      <c r="F82" s="37" t="s">
        <v>54</v>
      </c>
      <c r="G82" s="37">
        <v>34.03</v>
      </c>
      <c r="H82" s="37">
        <v>51.31</v>
      </c>
      <c r="I82" s="37">
        <v>4.32</v>
      </c>
      <c r="J82" s="37">
        <v>612</v>
      </c>
      <c r="K82" s="38" t="s">
        <v>91</v>
      </c>
      <c r="L82" s="37">
        <v>70.489999999999995</v>
      </c>
    </row>
    <row r="83" spans="1:12" ht="14.4" x14ac:dyDescent="0.3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4.4" x14ac:dyDescent="0.3">
      <c r="A84" s="23"/>
      <c r="B84" s="15"/>
      <c r="C84" s="11"/>
      <c r="D84" s="7" t="s">
        <v>21</v>
      </c>
      <c r="E84" s="39" t="s">
        <v>92</v>
      </c>
      <c r="F84" s="40" t="s">
        <v>55</v>
      </c>
      <c r="G84" s="40">
        <v>5</v>
      </c>
      <c r="H84" s="40">
        <v>1.5</v>
      </c>
      <c r="I84" s="40">
        <v>8.5</v>
      </c>
      <c r="J84" s="40">
        <v>179.3</v>
      </c>
      <c r="K84" s="41"/>
      <c r="L84" s="40">
        <v>22.75</v>
      </c>
    </row>
    <row r="85" spans="1:12" ht="14.4" x14ac:dyDescent="0.3">
      <c r="A85" s="23"/>
      <c r="B85" s="15"/>
      <c r="C85" s="11"/>
      <c r="D85" s="7" t="s">
        <v>22</v>
      </c>
      <c r="E85" s="39" t="s">
        <v>40</v>
      </c>
      <c r="F85" s="40" t="s">
        <v>60</v>
      </c>
      <c r="G85" s="40">
        <v>5.9</v>
      </c>
      <c r="H85" s="40">
        <v>0.75</v>
      </c>
      <c r="I85" s="40">
        <v>36.1</v>
      </c>
      <c r="J85" s="40">
        <v>70</v>
      </c>
      <c r="K85" s="41"/>
      <c r="L85" s="40">
        <v>6.76</v>
      </c>
    </row>
    <row r="86" spans="1:12" ht="14.4" x14ac:dyDescent="0.3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44.93</v>
      </c>
      <c r="H89" s="19">
        <f t="shared" ref="H89" si="43">SUM(H82:H88)</f>
        <v>53.56</v>
      </c>
      <c r="I89" s="19">
        <f t="shared" ref="I89" si="44">SUM(I82:I88)</f>
        <v>48.92</v>
      </c>
      <c r="J89" s="19">
        <f t="shared" ref="J89:L89" si="45">SUM(J82:J88)</f>
        <v>861.3</v>
      </c>
      <c r="K89" s="25"/>
      <c r="L89" s="19">
        <f t="shared" si="45"/>
        <v>100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4.4" x14ac:dyDescent="0.3">
      <c r="A91" s="23"/>
      <c r="B91" s="15"/>
      <c r="C91" s="11"/>
      <c r="D91" s="7" t="s">
        <v>26</v>
      </c>
      <c r="E91" s="39" t="s">
        <v>93</v>
      </c>
      <c r="F91" s="40" t="s">
        <v>98</v>
      </c>
      <c r="G91" s="40">
        <v>7.29</v>
      </c>
      <c r="H91" s="40">
        <v>5.7</v>
      </c>
      <c r="I91" s="40">
        <v>16.989999999999998</v>
      </c>
      <c r="J91" s="40">
        <v>148.5</v>
      </c>
      <c r="K91" s="41">
        <v>104</v>
      </c>
      <c r="L91" s="40">
        <v>25.07</v>
      </c>
    </row>
    <row r="92" spans="1:12" ht="14.4" x14ac:dyDescent="0.3">
      <c r="A92" s="23"/>
      <c r="B92" s="15"/>
      <c r="C92" s="11"/>
      <c r="D92" s="7" t="s">
        <v>27</v>
      </c>
      <c r="E92" s="39" t="s">
        <v>94</v>
      </c>
      <c r="F92" s="40" t="s">
        <v>88</v>
      </c>
      <c r="G92" s="40">
        <v>13.56</v>
      </c>
      <c r="H92" s="40">
        <v>35.08</v>
      </c>
      <c r="I92" s="40">
        <v>74.12</v>
      </c>
      <c r="J92" s="40">
        <v>430</v>
      </c>
      <c r="K92" s="41">
        <v>268</v>
      </c>
      <c r="L92" s="40">
        <v>38.729999999999997</v>
      </c>
    </row>
    <row r="93" spans="1:12" ht="14.4" x14ac:dyDescent="0.3">
      <c r="A93" s="23"/>
      <c r="B93" s="15"/>
      <c r="C93" s="11"/>
      <c r="D93" s="7" t="s">
        <v>28</v>
      </c>
      <c r="E93" s="39" t="s">
        <v>95</v>
      </c>
      <c r="F93" s="40" t="s">
        <v>54</v>
      </c>
      <c r="G93" s="40">
        <v>4.13</v>
      </c>
      <c r="H93" s="40">
        <v>6.47</v>
      </c>
      <c r="I93" s="40">
        <v>18.850000000000001</v>
      </c>
      <c r="J93" s="40">
        <v>150.19999999999999</v>
      </c>
      <c r="K93" s="41">
        <v>321</v>
      </c>
      <c r="L93" s="40">
        <v>10.37</v>
      </c>
    </row>
    <row r="94" spans="1:12" ht="14.4" x14ac:dyDescent="0.3">
      <c r="A94" s="23"/>
      <c r="B94" s="15"/>
      <c r="C94" s="11"/>
      <c r="D94" s="7" t="s">
        <v>29</v>
      </c>
      <c r="E94" s="39" t="s">
        <v>96</v>
      </c>
      <c r="F94" s="40" t="s">
        <v>55</v>
      </c>
      <c r="G94" s="40">
        <v>0.2</v>
      </c>
      <c r="H94" s="40"/>
      <c r="I94" s="40">
        <v>21.3</v>
      </c>
      <c r="J94" s="40">
        <v>87</v>
      </c>
      <c r="K94" s="41">
        <v>700</v>
      </c>
      <c r="L94" s="40">
        <v>10</v>
      </c>
    </row>
    <row r="95" spans="1:12" ht="14.4" x14ac:dyDescent="0.3">
      <c r="A95" s="23"/>
      <c r="B95" s="15"/>
      <c r="C95" s="11"/>
      <c r="D95" s="7" t="s">
        <v>30</v>
      </c>
      <c r="E95" s="39" t="s">
        <v>97</v>
      </c>
      <c r="F95" s="40" t="s">
        <v>50</v>
      </c>
      <c r="G95" s="40">
        <v>1.35</v>
      </c>
      <c r="H95" s="40">
        <v>0.3</v>
      </c>
      <c r="I95" s="40">
        <v>12.5</v>
      </c>
      <c r="J95" s="40">
        <v>60</v>
      </c>
      <c r="K95" s="41"/>
      <c r="L95" s="40">
        <v>10.16</v>
      </c>
    </row>
    <row r="96" spans="1:12" ht="14.4" x14ac:dyDescent="0.3">
      <c r="A96" s="23"/>
      <c r="B96" s="15"/>
      <c r="C96" s="11"/>
      <c r="D96" s="7" t="s">
        <v>31</v>
      </c>
      <c r="E96" s="39" t="s">
        <v>46</v>
      </c>
      <c r="F96" s="40" t="s">
        <v>53</v>
      </c>
      <c r="G96" s="40">
        <v>4.9000000000000004</v>
      </c>
      <c r="H96" s="40">
        <v>1</v>
      </c>
      <c r="I96" s="40">
        <v>46</v>
      </c>
      <c r="J96" s="40">
        <v>220</v>
      </c>
      <c r="K96" s="41"/>
      <c r="L96" s="40">
        <v>5.67</v>
      </c>
    </row>
    <row r="97" spans="1:12" ht="14.4" x14ac:dyDescent="0.3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31.43</v>
      </c>
      <c r="H99" s="19">
        <f t="shared" ref="H99" si="47">SUM(H90:H98)</f>
        <v>48.55</v>
      </c>
      <c r="I99" s="19">
        <f t="shared" ref="I99" si="48">SUM(I90:I98)</f>
        <v>189.76000000000002</v>
      </c>
      <c r="J99" s="19">
        <f t="shared" ref="J99:L99" si="49">SUM(J90:J98)</f>
        <v>1095.7</v>
      </c>
      <c r="K99" s="25"/>
      <c r="L99" s="19">
        <f t="shared" si="49"/>
        <v>100</v>
      </c>
    </row>
    <row r="100" spans="1:12" ht="15.75" customHeight="1" thickBot="1" x14ac:dyDescent="0.3">
      <c r="A100" s="27">
        <f>A82</f>
        <v>1</v>
      </c>
      <c r="B100" s="28">
        <f>B82</f>
        <v>5</v>
      </c>
      <c r="C100" s="63" t="s">
        <v>4</v>
      </c>
      <c r="D100" s="64"/>
      <c r="E100" s="29"/>
      <c r="F100" s="30">
        <f>F89+F99</f>
        <v>0</v>
      </c>
      <c r="G100" s="30">
        <f t="shared" ref="G100" si="50">G89+G99</f>
        <v>76.36</v>
      </c>
      <c r="H100" s="30">
        <f t="shared" ref="H100" si="51">H89+H99</f>
        <v>102.11</v>
      </c>
      <c r="I100" s="30">
        <f t="shared" ref="I100" si="52">I89+I99</f>
        <v>238.68</v>
      </c>
      <c r="J100" s="30">
        <f t="shared" ref="J100:L100" si="53">J89+J99</f>
        <v>1957</v>
      </c>
      <c r="K100" s="30"/>
      <c r="L100" s="30">
        <f t="shared" si="53"/>
        <v>200</v>
      </c>
    </row>
    <row r="101" spans="1:12" ht="15.75" customHeight="1" x14ac:dyDescent="0.3">
      <c r="A101" s="20">
        <v>1</v>
      </c>
      <c r="B101" s="21">
        <v>6</v>
      </c>
      <c r="C101" s="22" t="s">
        <v>19</v>
      </c>
      <c r="D101" s="5" t="s">
        <v>20</v>
      </c>
      <c r="E101" s="36" t="s">
        <v>99</v>
      </c>
      <c r="F101" s="37" t="s">
        <v>47</v>
      </c>
      <c r="G101" s="37">
        <v>11.88</v>
      </c>
      <c r="H101" s="37">
        <v>19.48</v>
      </c>
      <c r="I101" s="37">
        <v>48.31</v>
      </c>
      <c r="J101" s="37">
        <v>417</v>
      </c>
      <c r="K101" s="38" t="s">
        <v>100</v>
      </c>
      <c r="L101" s="37">
        <v>68.87</v>
      </c>
    </row>
    <row r="102" spans="1:12" ht="15.75" customHeight="1" x14ac:dyDescent="0.3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.75" customHeight="1" x14ac:dyDescent="0.3">
      <c r="A103" s="23"/>
      <c r="B103" s="15"/>
      <c r="C103" s="11"/>
      <c r="D103" s="7" t="s">
        <v>21</v>
      </c>
      <c r="E103" s="39" t="s">
        <v>102</v>
      </c>
      <c r="F103" s="40" t="s">
        <v>55</v>
      </c>
      <c r="G103" s="40">
        <v>0.43</v>
      </c>
      <c r="H103" s="40">
        <v>0.21</v>
      </c>
      <c r="I103" s="40">
        <v>43.55</v>
      </c>
      <c r="J103" s="40">
        <v>179.25</v>
      </c>
      <c r="K103" s="41">
        <v>343</v>
      </c>
      <c r="L103" s="40">
        <v>9.18</v>
      </c>
    </row>
    <row r="104" spans="1:12" ht="15.75" customHeight="1" thickBot="1" x14ac:dyDescent="0.35">
      <c r="A104" s="23"/>
      <c r="B104" s="15"/>
      <c r="C104" s="11"/>
      <c r="D104" s="7" t="s">
        <v>22</v>
      </c>
      <c r="E104" s="39" t="s">
        <v>40</v>
      </c>
      <c r="F104" s="40" t="s">
        <v>101</v>
      </c>
      <c r="G104" s="40">
        <v>4</v>
      </c>
      <c r="H104" s="40">
        <v>0.5</v>
      </c>
      <c r="I104" s="40">
        <v>24</v>
      </c>
      <c r="J104" s="40">
        <v>119.5</v>
      </c>
      <c r="K104" s="41"/>
      <c r="L104" s="40">
        <v>6.76</v>
      </c>
    </row>
    <row r="105" spans="1:12" ht="15.75" customHeight="1" x14ac:dyDescent="0.3">
      <c r="A105" s="23"/>
      <c r="B105" s="15"/>
      <c r="C105" s="11"/>
      <c r="D105" s="7" t="s">
        <v>23</v>
      </c>
      <c r="E105" s="39" t="s">
        <v>61</v>
      </c>
      <c r="F105" s="49" t="s">
        <v>50</v>
      </c>
      <c r="G105" s="40">
        <v>0.6</v>
      </c>
      <c r="H105" s="40">
        <v>0.6</v>
      </c>
      <c r="I105" s="40">
        <v>14.7</v>
      </c>
      <c r="J105" s="40">
        <v>70.5</v>
      </c>
      <c r="K105" s="41">
        <v>338</v>
      </c>
      <c r="L105" s="40">
        <v>15.19</v>
      </c>
    </row>
    <row r="106" spans="1:12" ht="15.75" customHeight="1" x14ac:dyDescent="0.3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.75" customHeight="1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.75" customHeight="1" x14ac:dyDescent="0.3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16.910000000000004</v>
      </c>
      <c r="H108" s="19">
        <f t="shared" si="54"/>
        <v>20.790000000000003</v>
      </c>
      <c r="I108" s="19">
        <f t="shared" si="54"/>
        <v>130.56</v>
      </c>
      <c r="J108" s="19">
        <f t="shared" si="54"/>
        <v>786.25</v>
      </c>
      <c r="K108" s="25"/>
      <c r="L108" s="19">
        <f t="shared" ref="L108" si="55">SUM(L101:L107)</f>
        <v>100.00000000000001</v>
      </c>
    </row>
    <row r="109" spans="1:12" ht="15.75" customHeight="1" x14ac:dyDescent="0.3">
      <c r="A109" s="26">
        <f>A101</f>
        <v>1</v>
      </c>
      <c r="B109" s="13">
        <f>B101</f>
        <v>6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.75" customHeight="1" x14ac:dyDescent="0.3">
      <c r="A110" s="23"/>
      <c r="B110" s="15"/>
      <c r="C110" s="11"/>
      <c r="D110" s="7" t="s">
        <v>26</v>
      </c>
      <c r="E110" s="39" t="s">
        <v>103</v>
      </c>
      <c r="F110" s="40" t="s">
        <v>47</v>
      </c>
      <c r="G110" s="40">
        <v>11.358000000000001</v>
      </c>
      <c r="H110" s="40">
        <v>11.715</v>
      </c>
      <c r="I110" s="40">
        <v>16.66</v>
      </c>
      <c r="J110" s="40">
        <v>230.25</v>
      </c>
      <c r="K110" s="41">
        <v>102</v>
      </c>
      <c r="L110" s="40">
        <v>23.29</v>
      </c>
    </row>
    <row r="111" spans="1:12" ht="15.75" customHeight="1" x14ac:dyDescent="0.3">
      <c r="A111" s="23"/>
      <c r="B111" s="15"/>
      <c r="C111" s="11"/>
      <c r="D111" s="7" t="s">
        <v>27</v>
      </c>
      <c r="E111" s="39" t="s">
        <v>104</v>
      </c>
      <c r="F111" s="40" t="s">
        <v>88</v>
      </c>
      <c r="G111" s="40">
        <v>13</v>
      </c>
      <c r="H111" s="40">
        <v>15.46</v>
      </c>
      <c r="I111" s="40">
        <v>15.98</v>
      </c>
      <c r="J111" s="40">
        <v>256</v>
      </c>
      <c r="K111" s="41">
        <v>234</v>
      </c>
      <c r="L111" s="40">
        <v>43.77</v>
      </c>
    </row>
    <row r="112" spans="1:12" ht="15.75" customHeight="1" x14ac:dyDescent="0.3">
      <c r="A112" s="23"/>
      <c r="B112" s="15"/>
      <c r="C112" s="11"/>
      <c r="D112" s="7" t="s">
        <v>28</v>
      </c>
      <c r="E112" s="39" t="s">
        <v>105</v>
      </c>
      <c r="F112" s="40" t="s">
        <v>54</v>
      </c>
      <c r="G112" s="40">
        <v>4.0860000000000003</v>
      </c>
      <c r="H112" s="40">
        <v>6.4</v>
      </c>
      <c r="I112" s="40">
        <v>27.25</v>
      </c>
      <c r="J112" s="40">
        <v>183</v>
      </c>
      <c r="K112" s="41">
        <v>312</v>
      </c>
      <c r="L112" s="40">
        <v>9.8800000000000008</v>
      </c>
    </row>
    <row r="113" spans="1:12" ht="15.75" customHeight="1" x14ac:dyDescent="0.3">
      <c r="A113" s="23"/>
      <c r="B113" s="15"/>
      <c r="C113" s="11"/>
      <c r="D113" s="7" t="s">
        <v>29</v>
      </c>
      <c r="E113" s="39" t="s">
        <v>106</v>
      </c>
      <c r="F113" s="40" t="s">
        <v>55</v>
      </c>
      <c r="G113" s="40">
        <v>5.8</v>
      </c>
      <c r="H113" s="40">
        <v>5</v>
      </c>
      <c r="I113" s="40">
        <v>8.4</v>
      </c>
      <c r="J113" s="40">
        <v>102</v>
      </c>
      <c r="K113" s="41"/>
      <c r="L113" s="40">
        <v>17.39</v>
      </c>
    </row>
    <row r="114" spans="1:12" ht="15.75" customHeight="1" x14ac:dyDescent="0.3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.75" customHeight="1" x14ac:dyDescent="0.3">
      <c r="A115" s="23"/>
      <c r="B115" s="15"/>
      <c r="C115" s="11"/>
      <c r="D115" s="7" t="s">
        <v>31</v>
      </c>
      <c r="E115" s="39" t="s">
        <v>46</v>
      </c>
      <c r="F115" s="40" t="s">
        <v>53</v>
      </c>
      <c r="G115" s="40">
        <v>4.9000000000000004</v>
      </c>
      <c r="H115" s="40">
        <v>1</v>
      </c>
      <c r="I115" s="40">
        <v>46</v>
      </c>
      <c r="J115" s="40">
        <v>220</v>
      </c>
      <c r="K115" s="41"/>
      <c r="L115" s="40">
        <v>5.67</v>
      </c>
    </row>
    <row r="116" spans="1:12" ht="15.75" customHeight="1" x14ac:dyDescent="0.3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.75" customHeight="1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.75" customHeight="1" x14ac:dyDescent="0.3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39.143999999999998</v>
      </c>
      <c r="H118" s="19">
        <f t="shared" si="56"/>
        <v>39.575000000000003</v>
      </c>
      <c r="I118" s="19">
        <f t="shared" si="56"/>
        <v>114.29</v>
      </c>
      <c r="J118" s="19">
        <f t="shared" si="56"/>
        <v>991.25</v>
      </c>
      <c r="K118" s="25"/>
      <c r="L118" s="19">
        <f t="shared" ref="L118" si="57">SUM(L109:L117)</f>
        <v>100</v>
      </c>
    </row>
    <row r="119" spans="1:12" ht="15.75" customHeight="1" thickBot="1" x14ac:dyDescent="0.3">
      <c r="A119" s="27">
        <f>A101</f>
        <v>1</v>
      </c>
      <c r="B119" s="28">
        <f>B101</f>
        <v>6</v>
      </c>
      <c r="C119" s="63" t="s">
        <v>4</v>
      </c>
      <c r="D119" s="64"/>
      <c r="E119" s="29"/>
      <c r="F119" s="30">
        <f>F108+F118</f>
        <v>0</v>
      </c>
      <c r="G119" s="30">
        <f t="shared" ref="G119:J119" si="58">G108+G118</f>
        <v>56.054000000000002</v>
      </c>
      <c r="H119" s="30">
        <f t="shared" si="58"/>
        <v>60.365000000000009</v>
      </c>
      <c r="I119" s="30">
        <f t="shared" si="58"/>
        <v>244.85000000000002</v>
      </c>
      <c r="J119" s="30">
        <f t="shared" si="58"/>
        <v>1777.5</v>
      </c>
      <c r="K119" s="30"/>
      <c r="L119" s="30">
        <f t="shared" ref="L119" si="59">L108+L118</f>
        <v>200</v>
      </c>
    </row>
    <row r="120" spans="1:12" ht="14.4" x14ac:dyDescent="0.3">
      <c r="A120" s="20">
        <v>2</v>
      </c>
      <c r="B120" s="21">
        <v>1</v>
      </c>
      <c r="C120" s="22" t="s">
        <v>19</v>
      </c>
      <c r="D120" s="5" t="s">
        <v>20</v>
      </c>
      <c r="E120" s="36" t="s">
        <v>107</v>
      </c>
      <c r="F120" s="37" t="s">
        <v>108</v>
      </c>
      <c r="G120" s="37">
        <v>40.92</v>
      </c>
      <c r="H120" s="37">
        <v>30.96</v>
      </c>
      <c r="I120" s="37">
        <v>78.400000000000006</v>
      </c>
      <c r="J120" s="37">
        <v>756</v>
      </c>
      <c r="K120" s="38">
        <v>223</v>
      </c>
      <c r="L120" s="37">
        <v>69.239999999999995</v>
      </c>
    </row>
    <row r="121" spans="1:12" ht="14.4" x14ac:dyDescent="0.3">
      <c r="A121" s="23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4.4" x14ac:dyDescent="0.3">
      <c r="A122" s="23"/>
      <c r="B122" s="15"/>
      <c r="C122" s="11"/>
      <c r="D122" s="7" t="s">
        <v>21</v>
      </c>
      <c r="E122" s="39" t="s">
        <v>39</v>
      </c>
      <c r="F122" s="50" t="s">
        <v>55</v>
      </c>
      <c r="G122" s="40">
        <v>7.0000000000000007E-2</v>
      </c>
      <c r="H122" s="40">
        <v>0.02</v>
      </c>
      <c r="I122" s="40">
        <v>15</v>
      </c>
      <c r="J122" s="40">
        <v>60</v>
      </c>
      <c r="K122" s="41">
        <v>376</v>
      </c>
      <c r="L122" s="40">
        <v>6</v>
      </c>
    </row>
    <row r="123" spans="1:12" ht="14.4" x14ac:dyDescent="0.3">
      <c r="A123" s="23"/>
      <c r="B123" s="15"/>
      <c r="C123" s="11"/>
      <c r="D123" s="7" t="s">
        <v>22</v>
      </c>
      <c r="E123" s="39" t="s">
        <v>40</v>
      </c>
      <c r="F123" s="51" t="s">
        <v>60</v>
      </c>
      <c r="G123" s="40">
        <v>4</v>
      </c>
      <c r="H123" s="40">
        <v>0.5</v>
      </c>
      <c r="I123" s="40">
        <v>24</v>
      </c>
      <c r="J123" s="40">
        <v>119.5</v>
      </c>
      <c r="K123" s="41"/>
      <c r="L123" s="40">
        <v>6.76</v>
      </c>
    </row>
    <row r="124" spans="1:12" ht="14.4" x14ac:dyDescent="0.3">
      <c r="A124" s="23"/>
      <c r="B124" s="15"/>
      <c r="C124" s="11"/>
      <c r="D124" s="7" t="s">
        <v>23</v>
      </c>
      <c r="E124" s="39"/>
      <c r="F124" s="40"/>
      <c r="G124" s="40"/>
      <c r="H124" s="40"/>
      <c r="I124" s="40"/>
      <c r="J124" s="40"/>
      <c r="K124" s="41"/>
      <c r="L124" s="40"/>
    </row>
    <row r="125" spans="1:12" ht="14.4" x14ac:dyDescent="0.3">
      <c r="A125" s="23"/>
      <c r="B125" s="15"/>
      <c r="C125" s="11"/>
      <c r="D125" s="6"/>
      <c r="E125" s="39" t="s">
        <v>109</v>
      </c>
      <c r="F125" s="40" t="s">
        <v>110</v>
      </c>
      <c r="G125" s="40">
        <v>8</v>
      </c>
      <c r="H125" s="40">
        <v>5.3</v>
      </c>
      <c r="I125" s="40">
        <v>53.7</v>
      </c>
      <c r="J125" s="40">
        <v>299</v>
      </c>
      <c r="K125" s="41"/>
      <c r="L125" s="40">
        <v>18</v>
      </c>
    </row>
    <row r="126" spans="1:12" ht="14.4" x14ac:dyDescent="0.3">
      <c r="A126" s="23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24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0">SUM(G120:G126)</f>
        <v>52.99</v>
      </c>
      <c r="H127" s="19">
        <f t="shared" si="60"/>
        <v>36.78</v>
      </c>
      <c r="I127" s="19">
        <f t="shared" si="60"/>
        <v>171.10000000000002</v>
      </c>
      <c r="J127" s="19">
        <f t="shared" si="60"/>
        <v>1234.5</v>
      </c>
      <c r="K127" s="25"/>
      <c r="L127" s="19">
        <f t="shared" ref="L127" si="61">SUM(L120:L126)</f>
        <v>100</v>
      </c>
    </row>
    <row r="128" spans="1:12" ht="14.4" x14ac:dyDescent="0.3">
      <c r="A128" s="26">
        <f>A120</f>
        <v>2</v>
      </c>
      <c r="B128" s="13">
        <f>B120</f>
        <v>1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 x14ac:dyDescent="0.3">
      <c r="A129" s="23"/>
      <c r="B129" s="15"/>
      <c r="C129" s="11"/>
      <c r="D129" s="7" t="s">
        <v>26</v>
      </c>
      <c r="E129" s="39" t="s">
        <v>111</v>
      </c>
      <c r="F129" s="40" t="s">
        <v>52</v>
      </c>
      <c r="G129" s="40">
        <v>7.67</v>
      </c>
      <c r="H129" s="40">
        <v>11.41</v>
      </c>
      <c r="I129" s="40">
        <v>11.05</v>
      </c>
      <c r="J129" s="52">
        <v>185.7</v>
      </c>
      <c r="K129" s="41">
        <v>82</v>
      </c>
      <c r="L129" s="40">
        <v>20.71</v>
      </c>
    </row>
    <row r="130" spans="1:12" ht="14.4" x14ac:dyDescent="0.3">
      <c r="A130" s="23"/>
      <c r="B130" s="15"/>
      <c r="C130" s="11"/>
      <c r="D130" s="7" t="s">
        <v>27</v>
      </c>
      <c r="E130" s="39" t="s">
        <v>112</v>
      </c>
      <c r="F130" s="40" t="s">
        <v>88</v>
      </c>
      <c r="G130" s="40">
        <v>13.7</v>
      </c>
      <c r="H130" s="40">
        <v>15.61</v>
      </c>
      <c r="I130" s="40">
        <v>12.85</v>
      </c>
      <c r="J130" s="53">
        <v>248</v>
      </c>
      <c r="K130" s="41">
        <v>278</v>
      </c>
      <c r="L130" s="40">
        <v>32.090000000000003</v>
      </c>
    </row>
    <row r="131" spans="1:12" ht="14.4" x14ac:dyDescent="0.3">
      <c r="A131" s="23"/>
      <c r="B131" s="15"/>
      <c r="C131" s="11"/>
      <c r="D131" s="7" t="s">
        <v>28</v>
      </c>
      <c r="E131" s="39" t="s">
        <v>65</v>
      </c>
      <c r="F131" s="40" t="s">
        <v>54</v>
      </c>
      <c r="G131" s="40">
        <v>11.8</v>
      </c>
      <c r="H131" s="40">
        <v>12.73</v>
      </c>
      <c r="I131" s="40">
        <v>53.15</v>
      </c>
      <c r="J131" s="53">
        <v>373</v>
      </c>
      <c r="K131" s="41">
        <v>171</v>
      </c>
      <c r="L131" s="40">
        <v>11.67</v>
      </c>
    </row>
    <row r="132" spans="1:12" ht="14.4" x14ac:dyDescent="0.3">
      <c r="A132" s="23"/>
      <c r="B132" s="15"/>
      <c r="C132" s="11"/>
      <c r="D132" s="7" t="s">
        <v>29</v>
      </c>
      <c r="E132" s="39" t="s">
        <v>92</v>
      </c>
      <c r="F132" s="40" t="s">
        <v>55</v>
      </c>
      <c r="G132" s="40">
        <v>5</v>
      </c>
      <c r="H132" s="40">
        <v>1.5</v>
      </c>
      <c r="I132" s="40">
        <v>8.5</v>
      </c>
      <c r="J132" s="52">
        <v>70</v>
      </c>
      <c r="K132" s="41"/>
      <c r="L132" s="40">
        <v>22.73</v>
      </c>
    </row>
    <row r="133" spans="1:12" ht="14.4" x14ac:dyDescent="0.3">
      <c r="A133" s="23"/>
      <c r="B133" s="15"/>
      <c r="C133" s="11"/>
      <c r="D133" s="7" t="s">
        <v>30</v>
      </c>
      <c r="E133" s="39"/>
      <c r="F133" s="40"/>
      <c r="G133" s="40"/>
      <c r="H133" s="40"/>
      <c r="I133" s="40"/>
      <c r="J133" s="53"/>
      <c r="K133" s="41"/>
      <c r="L133" s="40"/>
    </row>
    <row r="134" spans="1:12" ht="14.4" x14ac:dyDescent="0.3">
      <c r="A134" s="23"/>
      <c r="B134" s="15"/>
      <c r="C134" s="11"/>
      <c r="D134" s="7" t="s">
        <v>31</v>
      </c>
      <c r="E134" s="39" t="s">
        <v>46</v>
      </c>
      <c r="F134" s="40" t="s">
        <v>53</v>
      </c>
      <c r="G134" s="40">
        <v>4.9000000000000004</v>
      </c>
      <c r="H134" s="40">
        <v>1</v>
      </c>
      <c r="I134" s="40">
        <v>46</v>
      </c>
      <c r="J134" s="47">
        <v>220</v>
      </c>
      <c r="K134" s="41"/>
      <c r="L134" s="40">
        <v>5.67</v>
      </c>
    </row>
    <row r="135" spans="1:12" ht="14.4" x14ac:dyDescent="0.3">
      <c r="A135" s="23"/>
      <c r="B135" s="15"/>
      <c r="C135" s="11"/>
      <c r="D135" s="6"/>
      <c r="E135" s="39" t="s">
        <v>71</v>
      </c>
      <c r="F135" s="40" t="s">
        <v>53</v>
      </c>
      <c r="G135" s="40">
        <v>0.7</v>
      </c>
      <c r="H135" s="40">
        <v>0.1</v>
      </c>
      <c r="I135" s="40">
        <v>1.9</v>
      </c>
      <c r="J135" s="54">
        <v>12</v>
      </c>
      <c r="K135" s="41">
        <v>71</v>
      </c>
      <c r="L135" s="40">
        <v>7.13</v>
      </c>
    </row>
    <row r="136" spans="1:12" ht="14.4" x14ac:dyDescent="0.3">
      <c r="A136" s="23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24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2">SUM(G128:G136)</f>
        <v>43.77</v>
      </c>
      <c r="H137" s="19">
        <f t="shared" si="62"/>
        <v>42.35</v>
      </c>
      <c r="I137" s="19">
        <f t="shared" si="62"/>
        <v>133.45000000000002</v>
      </c>
      <c r="J137" s="19">
        <f t="shared" si="62"/>
        <v>1108.7</v>
      </c>
      <c r="K137" s="25"/>
      <c r="L137" s="19">
        <f t="shared" ref="L137" si="63">SUM(L128:L136)</f>
        <v>100</v>
      </c>
    </row>
    <row r="138" spans="1:12" ht="14.4" x14ac:dyDescent="0.25">
      <c r="A138" s="27">
        <f>A120</f>
        <v>2</v>
      </c>
      <c r="B138" s="28">
        <f>B120</f>
        <v>1</v>
      </c>
      <c r="C138" s="63" t="s">
        <v>4</v>
      </c>
      <c r="D138" s="64"/>
      <c r="E138" s="29"/>
      <c r="F138" s="30">
        <f>F127+F137</f>
        <v>0</v>
      </c>
      <c r="G138" s="30">
        <f t="shared" ref="G138" si="64">G127+G137</f>
        <v>96.76</v>
      </c>
      <c r="H138" s="30">
        <f t="shared" ref="H138" si="65">H127+H137</f>
        <v>79.13</v>
      </c>
      <c r="I138" s="30">
        <f t="shared" ref="I138" si="66">I127+I137</f>
        <v>304.55000000000007</v>
      </c>
      <c r="J138" s="30">
        <f t="shared" ref="J138:L138" si="67">J127+J137</f>
        <v>2343.1999999999998</v>
      </c>
      <c r="K138" s="30"/>
      <c r="L138" s="30">
        <f t="shared" si="67"/>
        <v>200</v>
      </c>
    </row>
    <row r="139" spans="1:12" ht="14.4" x14ac:dyDescent="0.3">
      <c r="A139" s="14">
        <v>2</v>
      </c>
      <c r="B139" s="15">
        <v>2</v>
      </c>
      <c r="C139" s="22" t="s">
        <v>19</v>
      </c>
      <c r="D139" s="5" t="s">
        <v>20</v>
      </c>
      <c r="E139" s="36" t="s">
        <v>113</v>
      </c>
      <c r="F139" s="37" t="s">
        <v>59</v>
      </c>
      <c r="G139" s="37">
        <v>21.2</v>
      </c>
      <c r="H139" s="37">
        <v>43.18</v>
      </c>
      <c r="I139" s="37">
        <v>116.76</v>
      </c>
      <c r="J139" s="37">
        <v>704</v>
      </c>
      <c r="K139" s="38" t="s">
        <v>115</v>
      </c>
      <c r="L139" s="37">
        <v>62.94</v>
      </c>
    </row>
    <row r="140" spans="1:12" ht="14.4" x14ac:dyDescent="0.3">
      <c r="A140" s="14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4.4" x14ac:dyDescent="0.3">
      <c r="A141" s="14"/>
      <c r="B141" s="15"/>
      <c r="C141" s="11"/>
      <c r="D141" s="7" t="s">
        <v>21</v>
      </c>
      <c r="E141" s="39" t="s">
        <v>114</v>
      </c>
      <c r="F141" s="40" t="s">
        <v>55</v>
      </c>
      <c r="G141" s="40">
        <v>0.6</v>
      </c>
      <c r="H141" s="40">
        <v>0</v>
      </c>
      <c r="I141" s="40">
        <v>12.1</v>
      </c>
      <c r="J141" s="40">
        <v>50.7</v>
      </c>
      <c r="K141" s="41"/>
      <c r="L141" s="40">
        <v>16.170000000000002</v>
      </c>
    </row>
    <row r="142" spans="1:12" ht="14.4" x14ac:dyDescent="0.3">
      <c r="A142" s="14"/>
      <c r="B142" s="15"/>
      <c r="C142" s="11"/>
      <c r="D142" s="7" t="s">
        <v>22</v>
      </c>
      <c r="E142" s="39" t="s">
        <v>40</v>
      </c>
      <c r="F142" s="40" t="s">
        <v>60</v>
      </c>
      <c r="G142" s="40">
        <v>4</v>
      </c>
      <c r="H142" s="40">
        <v>0.5</v>
      </c>
      <c r="I142" s="40">
        <v>24</v>
      </c>
      <c r="J142" s="40">
        <v>119.5</v>
      </c>
      <c r="K142" s="41"/>
      <c r="L142" s="40">
        <v>6.76</v>
      </c>
    </row>
    <row r="143" spans="1:12" ht="14.4" x14ac:dyDescent="0.3">
      <c r="A143" s="14"/>
      <c r="B143" s="15"/>
      <c r="C143" s="11"/>
      <c r="D143" s="7" t="s">
        <v>23</v>
      </c>
      <c r="E143" s="39" t="s">
        <v>71</v>
      </c>
      <c r="F143" s="40" t="s">
        <v>53</v>
      </c>
      <c r="G143" s="40">
        <v>0.7</v>
      </c>
      <c r="H143" s="40">
        <v>0.1</v>
      </c>
      <c r="I143" s="40">
        <v>1.9</v>
      </c>
      <c r="J143" s="40">
        <v>12</v>
      </c>
      <c r="K143" s="41">
        <v>71</v>
      </c>
      <c r="L143" s="40">
        <v>14.13</v>
      </c>
    </row>
    <row r="144" spans="1:12" ht="14.4" x14ac:dyDescent="0.3">
      <c r="A144" s="14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 x14ac:dyDescent="0.3">
      <c r="A145" s="14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16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8">SUM(G139:G145)</f>
        <v>26.5</v>
      </c>
      <c r="H146" s="19">
        <f t="shared" si="68"/>
        <v>43.78</v>
      </c>
      <c r="I146" s="19">
        <f t="shared" si="68"/>
        <v>154.76000000000002</v>
      </c>
      <c r="J146" s="19">
        <f t="shared" si="68"/>
        <v>886.2</v>
      </c>
      <c r="K146" s="25"/>
      <c r="L146" s="19">
        <f t="shared" ref="L146" si="69">SUM(L139:L145)</f>
        <v>100</v>
      </c>
    </row>
    <row r="147" spans="1:12" ht="14.4" x14ac:dyDescent="0.3">
      <c r="A147" s="13">
        <f>A139</f>
        <v>2</v>
      </c>
      <c r="B147" s="13">
        <f>B139</f>
        <v>2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 x14ac:dyDescent="0.3">
      <c r="A148" s="14"/>
      <c r="B148" s="15"/>
      <c r="C148" s="11"/>
      <c r="D148" s="7" t="s">
        <v>26</v>
      </c>
      <c r="E148" s="39" t="s">
        <v>116</v>
      </c>
      <c r="F148" s="40" t="s">
        <v>52</v>
      </c>
      <c r="G148" s="40">
        <v>3.9</v>
      </c>
      <c r="H148" s="40">
        <v>4.8</v>
      </c>
      <c r="I148" s="40">
        <v>17.899999999999999</v>
      </c>
      <c r="J148" s="40">
        <v>130</v>
      </c>
      <c r="K148" s="41">
        <v>133</v>
      </c>
      <c r="L148" s="40">
        <v>20.78</v>
      </c>
    </row>
    <row r="149" spans="1:12" ht="14.4" x14ac:dyDescent="0.3">
      <c r="A149" s="14"/>
      <c r="B149" s="15"/>
      <c r="C149" s="11"/>
      <c r="D149" s="7" t="s">
        <v>27</v>
      </c>
      <c r="E149" s="39" t="s">
        <v>117</v>
      </c>
      <c r="F149" s="40" t="s">
        <v>55</v>
      </c>
      <c r="G149" s="40">
        <v>12.3</v>
      </c>
      <c r="H149" s="40">
        <v>29.5</v>
      </c>
      <c r="I149" s="40">
        <v>16.579999999999998</v>
      </c>
      <c r="J149" s="40">
        <v>383</v>
      </c>
      <c r="K149" s="41">
        <v>259</v>
      </c>
      <c r="L149" s="40">
        <v>49.94</v>
      </c>
    </row>
    <row r="150" spans="1:12" ht="14.4" x14ac:dyDescent="0.3">
      <c r="A150" s="14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14"/>
      <c r="B151" s="15"/>
      <c r="C151" s="11"/>
      <c r="D151" s="7" t="s">
        <v>29</v>
      </c>
      <c r="E151" s="39" t="s">
        <v>118</v>
      </c>
      <c r="F151" s="40" t="s">
        <v>55</v>
      </c>
      <c r="G151" s="40">
        <v>0.52</v>
      </c>
      <c r="H151" s="40">
        <v>0.18</v>
      </c>
      <c r="I151" s="40">
        <v>28.86</v>
      </c>
      <c r="J151" s="40">
        <v>122.6</v>
      </c>
      <c r="K151" s="41">
        <v>345</v>
      </c>
      <c r="L151" s="40">
        <v>14.34</v>
      </c>
    </row>
    <row r="152" spans="1:12" ht="14.4" x14ac:dyDescent="0.3">
      <c r="A152" s="14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4.4" x14ac:dyDescent="0.3">
      <c r="A153" s="14"/>
      <c r="B153" s="15"/>
      <c r="C153" s="11"/>
      <c r="D153" s="7" t="s">
        <v>31</v>
      </c>
      <c r="E153" s="39" t="s">
        <v>46</v>
      </c>
      <c r="F153" s="40" t="s">
        <v>53</v>
      </c>
      <c r="G153" s="40">
        <v>4.9000000000000004</v>
      </c>
      <c r="H153" s="40">
        <v>1</v>
      </c>
      <c r="I153" s="40">
        <v>46</v>
      </c>
      <c r="J153" s="40">
        <v>220</v>
      </c>
      <c r="K153" s="41"/>
      <c r="L153" s="40">
        <v>5.67</v>
      </c>
    </row>
    <row r="154" spans="1:12" ht="14.4" x14ac:dyDescent="0.3">
      <c r="A154" s="14"/>
      <c r="B154" s="15"/>
      <c r="C154" s="11"/>
      <c r="D154" s="6"/>
      <c r="E154" s="39" t="s">
        <v>119</v>
      </c>
      <c r="F154" s="40" t="s">
        <v>49</v>
      </c>
      <c r="G154" s="40">
        <v>1E-3</v>
      </c>
      <c r="H154" s="40">
        <v>3.0000000000000001E-3</v>
      </c>
      <c r="I154" s="40">
        <v>7.0000000000000007E-2</v>
      </c>
      <c r="J154" s="40">
        <v>7.0000000000000007E-2</v>
      </c>
      <c r="K154" s="41"/>
      <c r="L154" s="40">
        <v>9.27</v>
      </c>
    </row>
    <row r="155" spans="1:12" ht="14.4" x14ac:dyDescent="0.3">
      <c r="A155" s="14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16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0">SUM(G147:G155)</f>
        <v>21.620999999999999</v>
      </c>
      <c r="H156" s="19">
        <f t="shared" si="70"/>
        <v>35.482999999999997</v>
      </c>
      <c r="I156" s="19">
        <f t="shared" si="70"/>
        <v>109.41</v>
      </c>
      <c r="J156" s="19">
        <f t="shared" si="70"/>
        <v>855.67000000000007</v>
      </c>
      <c r="K156" s="25"/>
      <c r="L156" s="19">
        <f t="shared" ref="L156" si="71">SUM(L147:L155)</f>
        <v>100</v>
      </c>
    </row>
    <row r="157" spans="1:12" ht="14.4" x14ac:dyDescent="0.25">
      <c r="A157" s="31">
        <f>A139</f>
        <v>2</v>
      </c>
      <c r="B157" s="31">
        <f>B139</f>
        <v>2</v>
      </c>
      <c r="C157" s="63" t="s">
        <v>4</v>
      </c>
      <c r="D157" s="64"/>
      <c r="E157" s="29"/>
      <c r="F157" s="30">
        <f>F146+F156</f>
        <v>0</v>
      </c>
      <c r="G157" s="30">
        <f t="shared" ref="G157" si="72">G146+G156</f>
        <v>48.120999999999995</v>
      </c>
      <c r="H157" s="30">
        <f t="shared" ref="H157" si="73">H146+H156</f>
        <v>79.263000000000005</v>
      </c>
      <c r="I157" s="30">
        <f t="shared" ref="I157" si="74">I146+I156</f>
        <v>264.17</v>
      </c>
      <c r="J157" s="30">
        <f t="shared" ref="J157:L157" si="75">J146+J156</f>
        <v>1741.8700000000001</v>
      </c>
      <c r="K157" s="30"/>
      <c r="L157" s="30">
        <f t="shared" si="75"/>
        <v>200</v>
      </c>
    </row>
    <row r="158" spans="1:12" ht="14.4" x14ac:dyDescent="0.3">
      <c r="A158" s="20">
        <v>2</v>
      </c>
      <c r="B158" s="21">
        <v>3</v>
      </c>
      <c r="C158" s="22" t="s">
        <v>19</v>
      </c>
      <c r="D158" s="5" t="s">
        <v>20</v>
      </c>
      <c r="E158" s="36" t="s">
        <v>120</v>
      </c>
      <c r="F158" s="37" t="s">
        <v>59</v>
      </c>
      <c r="G158" s="37">
        <v>22.81</v>
      </c>
      <c r="H158" s="37">
        <v>14.22</v>
      </c>
      <c r="I158" s="37">
        <v>28.15</v>
      </c>
      <c r="J158" s="37">
        <v>331</v>
      </c>
      <c r="K158" s="38" t="s">
        <v>121</v>
      </c>
      <c r="L158" s="56">
        <v>80.38</v>
      </c>
    </row>
    <row r="159" spans="1:12" ht="14.4" x14ac:dyDescent="0.3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55"/>
    </row>
    <row r="160" spans="1:12" ht="14.4" x14ac:dyDescent="0.3">
      <c r="A160" s="23"/>
      <c r="B160" s="15"/>
      <c r="C160" s="11"/>
      <c r="D160" s="7" t="s">
        <v>21</v>
      </c>
      <c r="E160" s="39" t="s">
        <v>87</v>
      </c>
      <c r="F160" s="40" t="s">
        <v>55</v>
      </c>
      <c r="G160" s="40"/>
      <c r="H160" s="40"/>
      <c r="I160" s="40">
        <v>29</v>
      </c>
      <c r="J160" s="40">
        <v>116</v>
      </c>
      <c r="K160" s="41">
        <v>648</v>
      </c>
      <c r="L160" s="55" t="s">
        <v>122</v>
      </c>
    </row>
    <row r="161" spans="1:12" ht="15.75" customHeight="1" x14ac:dyDescent="0.3">
      <c r="A161" s="23"/>
      <c r="B161" s="15"/>
      <c r="C161" s="11"/>
      <c r="D161" s="7" t="s">
        <v>22</v>
      </c>
      <c r="E161" s="39" t="s">
        <v>40</v>
      </c>
      <c r="F161" s="40" t="s">
        <v>60</v>
      </c>
      <c r="G161" s="40">
        <v>5.9</v>
      </c>
      <c r="H161" s="40">
        <v>0.75</v>
      </c>
      <c r="I161" s="40">
        <v>36.1</v>
      </c>
      <c r="J161" s="40">
        <v>179.3</v>
      </c>
      <c r="K161" s="41"/>
      <c r="L161" s="55" t="s">
        <v>72</v>
      </c>
    </row>
    <row r="162" spans="1:12" ht="14.4" x14ac:dyDescent="0.3">
      <c r="A162" s="23"/>
      <c r="B162" s="15"/>
      <c r="C162" s="11"/>
      <c r="D162" s="7" t="s">
        <v>23</v>
      </c>
      <c r="E162" s="39" t="s">
        <v>83</v>
      </c>
      <c r="F162" s="40" t="s">
        <v>53</v>
      </c>
      <c r="G162" s="40">
        <v>1.1000000000000001</v>
      </c>
      <c r="H162" s="40">
        <v>0.2</v>
      </c>
      <c r="I162" s="40">
        <v>3.8</v>
      </c>
      <c r="J162" s="40">
        <v>22</v>
      </c>
      <c r="K162" s="41">
        <v>71</v>
      </c>
      <c r="L162" s="55">
        <v>5.81</v>
      </c>
    </row>
    <row r="163" spans="1:12" ht="14.4" x14ac:dyDescent="0.3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6">SUM(G158:G164)</f>
        <v>29.810000000000002</v>
      </c>
      <c r="H165" s="19">
        <f t="shared" si="76"/>
        <v>15.17</v>
      </c>
      <c r="I165" s="19">
        <f t="shared" si="76"/>
        <v>97.05</v>
      </c>
      <c r="J165" s="19">
        <f t="shared" si="76"/>
        <v>648.29999999999995</v>
      </c>
      <c r="K165" s="25"/>
      <c r="L165" s="57">
        <f>L162+L161+L160+L158</f>
        <v>100</v>
      </c>
    </row>
    <row r="166" spans="1:12" ht="14.4" x14ac:dyDescent="0.3">
      <c r="A166" s="26">
        <f>A158</f>
        <v>2</v>
      </c>
      <c r="B166" s="13">
        <f>B158</f>
        <v>3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 x14ac:dyDescent="0.3">
      <c r="A167" s="23"/>
      <c r="B167" s="15"/>
      <c r="C167" s="11"/>
      <c r="D167" s="7" t="s">
        <v>26</v>
      </c>
      <c r="E167" s="39" t="s">
        <v>123</v>
      </c>
      <c r="F167" s="40" t="s">
        <v>52</v>
      </c>
      <c r="G167" s="40">
        <v>7.8869999999999996</v>
      </c>
      <c r="H167" s="40">
        <v>11.545</v>
      </c>
      <c r="I167" s="40">
        <v>12.1</v>
      </c>
      <c r="J167" s="40">
        <v>189.5</v>
      </c>
      <c r="K167" s="41">
        <v>96</v>
      </c>
      <c r="L167" s="40">
        <v>28.08</v>
      </c>
    </row>
    <row r="168" spans="1:12" ht="14.4" x14ac:dyDescent="0.3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4.4" x14ac:dyDescent="0.3">
      <c r="A169" s="23"/>
      <c r="B169" s="15"/>
      <c r="C169" s="11"/>
      <c r="D169" s="7" t="s">
        <v>28</v>
      </c>
      <c r="E169" s="39" t="s">
        <v>124</v>
      </c>
      <c r="F169" s="40" t="s">
        <v>108</v>
      </c>
      <c r="G169" s="40">
        <v>11.06</v>
      </c>
      <c r="H169" s="40">
        <v>15.92</v>
      </c>
      <c r="I169" s="40">
        <v>57.1</v>
      </c>
      <c r="J169" s="40">
        <v>472</v>
      </c>
      <c r="K169" s="41">
        <v>188</v>
      </c>
      <c r="L169" s="40">
        <v>41.76</v>
      </c>
    </row>
    <row r="170" spans="1:12" ht="14.4" x14ac:dyDescent="0.3">
      <c r="A170" s="23"/>
      <c r="B170" s="15"/>
      <c r="C170" s="11"/>
      <c r="D170" s="7" t="s">
        <v>29</v>
      </c>
      <c r="E170" s="39" t="s">
        <v>66</v>
      </c>
      <c r="F170" s="40" t="s">
        <v>55</v>
      </c>
      <c r="G170" s="40">
        <v>0.6</v>
      </c>
      <c r="H170" s="40"/>
      <c r="I170" s="40">
        <v>12.1</v>
      </c>
      <c r="J170" s="40">
        <v>50.7</v>
      </c>
      <c r="K170" s="41"/>
      <c r="L170" s="40">
        <v>8.81</v>
      </c>
    </row>
    <row r="171" spans="1:12" ht="14.4" x14ac:dyDescent="0.3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4.4" x14ac:dyDescent="0.3">
      <c r="A172" s="23"/>
      <c r="B172" s="15"/>
      <c r="C172" s="11"/>
      <c r="D172" s="7" t="s">
        <v>31</v>
      </c>
      <c r="E172" s="39" t="s">
        <v>46</v>
      </c>
      <c r="F172" s="40" t="s">
        <v>53</v>
      </c>
      <c r="G172" s="40">
        <v>4.9000000000000004</v>
      </c>
      <c r="H172" s="40">
        <v>1</v>
      </c>
      <c r="I172" s="40">
        <v>46</v>
      </c>
      <c r="J172" s="40">
        <v>220</v>
      </c>
      <c r="K172" s="41"/>
      <c r="L172" s="40">
        <v>5.67</v>
      </c>
    </row>
    <row r="173" spans="1:12" ht="14.4" x14ac:dyDescent="0.3">
      <c r="A173" s="23"/>
      <c r="B173" s="15"/>
      <c r="C173" s="11"/>
      <c r="D173" s="6"/>
      <c r="E173" s="39" t="s">
        <v>125</v>
      </c>
      <c r="F173" s="40" t="s">
        <v>50</v>
      </c>
      <c r="G173" s="40">
        <v>0.6</v>
      </c>
      <c r="H173" s="40">
        <v>0.6</v>
      </c>
      <c r="I173" s="40">
        <v>14.7</v>
      </c>
      <c r="J173" s="40">
        <v>70.5</v>
      </c>
      <c r="K173" s="41"/>
      <c r="L173" s="40">
        <v>15.68</v>
      </c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7">SUM(G166:G174)</f>
        <v>25.047000000000004</v>
      </c>
      <c r="H175" s="19">
        <f t="shared" si="77"/>
        <v>29.065000000000001</v>
      </c>
      <c r="I175" s="19">
        <f t="shared" si="77"/>
        <v>142</v>
      </c>
      <c r="J175" s="19">
        <f t="shared" si="77"/>
        <v>1002.7</v>
      </c>
      <c r="K175" s="25"/>
      <c r="L175" s="19">
        <f>L167+L169+L170+L172+L173</f>
        <v>100</v>
      </c>
    </row>
    <row r="176" spans="1:12" ht="14.4" x14ac:dyDescent="0.25">
      <c r="A176" s="27">
        <f>A158</f>
        <v>2</v>
      </c>
      <c r="B176" s="28">
        <f>B158</f>
        <v>3</v>
      </c>
      <c r="C176" s="63" t="s">
        <v>4</v>
      </c>
      <c r="D176" s="64"/>
      <c r="E176" s="29"/>
      <c r="F176" s="30">
        <f>F165+F175</f>
        <v>0</v>
      </c>
      <c r="G176" s="30">
        <f t="shared" ref="G176" si="78">G165+G175</f>
        <v>54.857000000000006</v>
      </c>
      <c r="H176" s="30">
        <f t="shared" ref="H176" si="79">H165+H175</f>
        <v>44.234999999999999</v>
      </c>
      <c r="I176" s="30">
        <f t="shared" ref="I176" si="80">I165+I175</f>
        <v>239.05</v>
      </c>
      <c r="J176" s="30">
        <f t="shared" ref="J176:L176" si="81">J165+J175</f>
        <v>1651</v>
      </c>
      <c r="K176" s="30"/>
      <c r="L176" s="30">
        <f t="shared" si="81"/>
        <v>200</v>
      </c>
    </row>
    <row r="177" spans="1:12" ht="14.4" x14ac:dyDescent="0.3">
      <c r="A177" s="20">
        <v>2</v>
      </c>
      <c r="B177" s="21">
        <v>4</v>
      </c>
      <c r="C177" s="22" t="s">
        <v>19</v>
      </c>
      <c r="D177" s="5" t="s">
        <v>20</v>
      </c>
      <c r="E177" s="36" t="s">
        <v>126</v>
      </c>
      <c r="F177" s="37" t="s">
        <v>128</v>
      </c>
      <c r="G177" s="37">
        <v>26.31</v>
      </c>
      <c r="H177" s="37">
        <v>28.99</v>
      </c>
      <c r="I177" s="37">
        <v>25.87</v>
      </c>
      <c r="J177" s="37">
        <v>470.2</v>
      </c>
      <c r="K177" s="38" t="s">
        <v>127</v>
      </c>
      <c r="L177" s="37">
        <v>65.510000000000005</v>
      </c>
    </row>
    <row r="178" spans="1:12" ht="14.4" x14ac:dyDescent="0.3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4.4" x14ac:dyDescent="0.3">
      <c r="A179" s="23"/>
      <c r="B179" s="15"/>
      <c r="C179" s="11"/>
      <c r="D179" s="7" t="s">
        <v>21</v>
      </c>
      <c r="E179" s="39" t="s">
        <v>92</v>
      </c>
      <c r="F179" s="40" t="s">
        <v>55</v>
      </c>
      <c r="G179" s="40">
        <v>5</v>
      </c>
      <c r="H179" s="40">
        <v>1.5</v>
      </c>
      <c r="I179" s="40">
        <v>8.5</v>
      </c>
      <c r="J179" s="40">
        <v>70</v>
      </c>
      <c r="K179" s="41"/>
      <c r="L179" s="40">
        <v>27.73</v>
      </c>
    </row>
    <row r="180" spans="1:12" ht="14.4" x14ac:dyDescent="0.3">
      <c r="A180" s="23"/>
      <c r="B180" s="15"/>
      <c r="C180" s="11"/>
      <c r="D180" s="7" t="s">
        <v>22</v>
      </c>
      <c r="E180" s="39" t="s">
        <v>40</v>
      </c>
      <c r="F180" s="40" t="s">
        <v>60</v>
      </c>
      <c r="G180" s="40">
        <v>5.9</v>
      </c>
      <c r="H180" s="40">
        <v>0.75</v>
      </c>
      <c r="I180" s="40">
        <v>36.1</v>
      </c>
      <c r="J180" s="40">
        <v>179.3</v>
      </c>
      <c r="K180" s="41"/>
      <c r="L180" s="40">
        <v>6.76</v>
      </c>
    </row>
    <row r="181" spans="1:12" ht="14.4" x14ac:dyDescent="0.3">
      <c r="A181" s="23"/>
      <c r="B181" s="15"/>
      <c r="C181" s="11"/>
      <c r="D181" s="7" t="s">
        <v>23</v>
      </c>
      <c r="E181" s="39"/>
      <c r="F181" s="40"/>
      <c r="G181" s="40"/>
      <c r="H181" s="40"/>
      <c r="I181" s="40"/>
      <c r="J181" s="40"/>
      <c r="K181" s="41"/>
      <c r="L181" s="40"/>
    </row>
    <row r="182" spans="1:12" ht="14.4" x14ac:dyDescent="0.3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4.4" x14ac:dyDescent="0.3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37.21</v>
      </c>
      <c r="H184" s="19">
        <f t="shared" si="82"/>
        <v>31.24</v>
      </c>
      <c r="I184" s="19">
        <f t="shared" si="82"/>
        <v>70.47</v>
      </c>
      <c r="J184" s="19">
        <f t="shared" si="82"/>
        <v>719.5</v>
      </c>
      <c r="K184" s="25"/>
      <c r="L184" s="19">
        <f t="shared" ref="L184" si="83">SUM(L177:L183)</f>
        <v>100.00000000000001</v>
      </c>
    </row>
    <row r="185" spans="1:12" ht="14.4" x14ac:dyDescent="0.3">
      <c r="A185" s="26">
        <f>A177</f>
        <v>2</v>
      </c>
      <c r="B185" s="13">
        <f>B177</f>
        <v>4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 x14ac:dyDescent="0.3">
      <c r="A186" s="23"/>
      <c r="B186" s="15"/>
      <c r="C186" s="11"/>
      <c r="D186" s="7" t="s">
        <v>26</v>
      </c>
      <c r="E186" s="39" t="s">
        <v>129</v>
      </c>
      <c r="F186" s="40" t="s">
        <v>52</v>
      </c>
      <c r="G186" s="40">
        <v>5.98</v>
      </c>
      <c r="H186" s="40">
        <v>7.8</v>
      </c>
      <c r="I186" s="40">
        <v>9.6980000000000004</v>
      </c>
      <c r="J186" s="40">
        <v>146.19</v>
      </c>
      <c r="K186" s="41">
        <v>99</v>
      </c>
      <c r="L186" s="40">
        <v>30.01</v>
      </c>
    </row>
    <row r="187" spans="1:12" ht="14.4" x14ac:dyDescent="0.3">
      <c r="A187" s="23"/>
      <c r="B187" s="15"/>
      <c r="C187" s="11"/>
      <c r="D187" s="7" t="s">
        <v>27</v>
      </c>
      <c r="E187" s="39" t="s">
        <v>130</v>
      </c>
      <c r="F187" s="40" t="s">
        <v>54</v>
      </c>
      <c r="G187" s="40">
        <v>18.93</v>
      </c>
      <c r="H187" s="40">
        <v>42.25</v>
      </c>
      <c r="I187" s="40">
        <v>38.83</v>
      </c>
      <c r="J187" s="40">
        <v>612</v>
      </c>
      <c r="K187" s="41">
        <v>265</v>
      </c>
      <c r="L187" s="40">
        <v>49.56</v>
      </c>
    </row>
    <row r="188" spans="1:12" ht="14.4" x14ac:dyDescent="0.3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4.4" x14ac:dyDescent="0.3">
      <c r="A189" s="23"/>
      <c r="B189" s="15"/>
      <c r="C189" s="11"/>
      <c r="D189" s="7" t="s">
        <v>29</v>
      </c>
      <c r="E189" s="39" t="s">
        <v>75</v>
      </c>
      <c r="F189" s="40" t="s">
        <v>55</v>
      </c>
      <c r="G189" s="40">
        <v>0.16</v>
      </c>
      <c r="H189" s="40">
        <v>0.16</v>
      </c>
      <c r="I189" s="40">
        <v>27.88</v>
      </c>
      <c r="J189" s="40">
        <v>114.6</v>
      </c>
      <c r="K189" s="41">
        <v>342</v>
      </c>
      <c r="L189" s="40">
        <v>6.69</v>
      </c>
    </row>
    <row r="190" spans="1:12" ht="14.4" x14ac:dyDescent="0.3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4.4" x14ac:dyDescent="0.3">
      <c r="A191" s="23"/>
      <c r="B191" s="15"/>
      <c r="C191" s="11"/>
      <c r="D191" s="7" t="s">
        <v>31</v>
      </c>
      <c r="E191" s="39" t="s">
        <v>46</v>
      </c>
      <c r="F191" s="40" t="s">
        <v>53</v>
      </c>
      <c r="G191" s="40">
        <v>4.9000000000000004</v>
      </c>
      <c r="H191" s="40">
        <v>1</v>
      </c>
      <c r="I191" s="40">
        <v>46</v>
      </c>
      <c r="J191" s="40">
        <v>220</v>
      </c>
      <c r="K191" s="41"/>
      <c r="L191" s="40">
        <v>5.67</v>
      </c>
    </row>
    <row r="192" spans="1:12" ht="14.4" x14ac:dyDescent="0.3">
      <c r="A192" s="23"/>
      <c r="B192" s="15"/>
      <c r="C192" s="11"/>
      <c r="D192" s="6"/>
      <c r="E192" s="39" t="s">
        <v>83</v>
      </c>
      <c r="F192" s="40" t="s">
        <v>53</v>
      </c>
      <c r="G192" s="40">
        <v>1.1000000000000001</v>
      </c>
      <c r="H192" s="40">
        <v>0.2</v>
      </c>
      <c r="I192" s="40">
        <v>3.8</v>
      </c>
      <c r="J192" s="40">
        <v>22</v>
      </c>
      <c r="K192" s="41">
        <v>71</v>
      </c>
      <c r="L192" s="40">
        <v>8.07</v>
      </c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4">SUM(G185:G193)</f>
        <v>31.07</v>
      </c>
      <c r="H194" s="19">
        <f t="shared" si="84"/>
        <v>51.41</v>
      </c>
      <c r="I194" s="19">
        <f t="shared" si="84"/>
        <v>126.208</v>
      </c>
      <c r="J194" s="19">
        <f t="shared" si="84"/>
        <v>1114.79</v>
      </c>
      <c r="K194" s="25"/>
      <c r="L194" s="19">
        <f t="shared" ref="L194" si="85">SUM(L185:L193)</f>
        <v>100</v>
      </c>
    </row>
    <row r="195" spans="1:12" ht="15" thickBot="1" x14ac:dyDescent="0.3">
      <c r="A195" s="27">
        <f>A177</f>
        <v>2</v>
      </c>
      <c r="B195" s="28">
        <f>B177</f>
        <v>4</v>
      </c>
      <c r="C195" s="63" t="s">
        <v>4</v>
      </c>
      <c r="D195" s="64"/>
      <c r="E195" s="29"/>
      <c r="F195" s="30">
        <f>F184+F194</f>
        <v>0</v>
      </c>
      <c r="G195" s="30">
        <f t="shared" ref="G195" si="86">G184+G194</f>
        <v>68.28</v>
      </c>
      <c r="H195" s="30">
        <f t="shared" ref="H195" si="87">H184+H194</f>
        <v>82.649999999999991</v>
      </c>
      <c r="I195" s="30">
        <f t="shared" ref="I195" si="88">I184+I194</f>
        <v>196.678</v>
      </c>
      <c r="J195" s="30">
        <f t="shared" ref="J195:L195" si="89">J184+J194</f>
        <v>1834.29</v>
      </c>
      <c r="K195" s="30"/>
      <c r="L195" s="30">
        <f t="shared" si="89"/>
        <v>200</v>
      </c>
    </row>
    <row r="196" spans="1:12" ht="14.4" x14ac:dyDescent="0.3">
      <c r="A196" s="20">
        <v>2</v>
      </c>
      <c r="B196" s="21">
        <v>5</v>
      </c>
      <c r="C196" s="22" t="s">
        <v>19</v>
      </c>
      <c r="D196" s="5" t="s">
        <v>20</v>
      </c>
      <c r="E196" s="36" t="s">
        <v>131</v>
      </c>
      <c r="F196" s="37" t="s">
        <v>59</v>
      </c>
      <c r="G196" s="37">
        <v>20.58</v>
      </c>
      <c r="H196" s="37">
        <v>61.57</v>
      </c>
      <c r="I196" s="37">
        <v>42.9</v>
      </c>
      <c r="J196" s="37">
        <v>522.79999999999995</v>
      </c>
      <c r="K196" s="38" t="s">
        <v>132</v>
      </c>
      <c r="L196" s="37">
        <v>58.63</v>
      </c>
    </row>
    <row r="197" spans="1:12" ht="15" thickBot="1" x14ac:dyDescent="0.3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14.4" x14ac:dyDescent="0.3">
      <c r="A198" s="23"/>
      <c r="B198" s="15"/>
      <c r="C198" s="11"/>
      <c r="D198" s="7" t="s">
        <v>21</v>
      </c>
      <c r="E198" s="39" t="s">
        <v>82</v>
      </c>
      <c r="F198" s="40" t="s">
        <v>55</v>
      </c>
      <c r="G198" s="58">
        <v>0.6</v>
      </c>
      <c r="H198" s="58"/>
      <c r="I198" s="58">
        <v>12.1</v>
      </c>
      <c r="J198" s="40">
        <v>50.7</v>
      </c>
      <c r="K198" s="41"/>
      <c r="L198" s="40">
        <v>10.86</v>
      </c>
    </row>
    <row r="199" spans="1:12" ht="14.4" x14ac:dyDescent="0.3">
      <c r="A199" s="23"/>
      <c r="B199" s="15"/>
      <c r="C199" s="11"/>
      <c r="D199" s="7" t="s">
        <v>22</v>
      </c>
      <c r="E199" s="39" t="s">
        <v>40</v>
      </c>
      <c r="F199" s="40" t="s">
        <v>60</v>
      </c>
      <c r="G199" s="40">
        <v>5.9</v>
      </c>
      <c r="H199" s="40">
        <v>0.75</v>
      </c>
      <c r="I199" s="40">
        <v>36.1</v>
      </c>
      <c r="J199" s="40">
        <v>179.3</v>
      </c>
      <c r="K199" s="41"/>
      <c r="L199" s="40">
        <v>6.76</v>
      </c>
    </row>
    <row r="200" spans="1:12" ht="14.4" x14ac:dyDescent="0.3">
      <c r="A200" s="23"/>
      <c r="B200" s="15"/>
      <c r="C200" s="11"/>
      <c r="D200" s="7" t="s">
        <v>23</v>
      </c>
      <c r="E200" s="39" t="s">
        <v>97</v>
      </c>
      <c r="F200" s="40" t="s">
        <v>50</v>
      </c>
      <c r="G200" s="40">
        <v>1.35</v>
      </c>
      <c r="H200" s="40">
        <v>0.3</v>
      </c>
      <c r="I200" s="40">
        <v>12.5</v>
      </c>
      <c r="J200" s="40">
        <v>60</v>
      </c>
      <c r="K200" s="41"/>
      <c r="L200" s="40">
        <v>23.75</v>
      </c>
    </row>
    <row r="201" spans="1:12" ht="14.4" x14ac:dyDescent="0.3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4.4" x14ac:dyDescent="0.3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4.4" x14ac:dyDescent="0.3">
      <c r="A203" s="24"/>
      <c r="B203" s="17"/>
      <c r="C203" s="8"/>
      <c r="D203" s="18" t="s">
        <v>32</v>
      </c>
      <c r="E203" s="9"/>
      <c r="F203" s="19">
        <f>SUM(F196:F202)</f>
        <v>0</v>
      </c>
      <c r="G203" s="19">
        <f t="shared" ref="G203:J203" si="90">SUM(G196:G202)</f>
        <v>28.43</v>
      </c>
      <c r="H203" s="19">
        <f t="shared" si="90"/>
        <v>62.62</v>
      </c>
      <c r="I203" s="19">
        <f t="shared" si="90"/>
        <v>103.6</v>
      </c>
      <c r="J203" s="19">
        <f t="shared" si="90"/>
        <v>812.8</v>
      </c>
      <c r="K203" s="25"/>
      <c r="L203" s="19">
        <f t="shared" ref="L203" si="91">SUM(L196:L202)</f>
        <v>100.00000000000001</v>
      </c>
    </row>
    <row r="204" spans="1:12" ht="14.4" x14ac:dyDescent="0.3">
      <c r="A204" s="26">
        <f>A196</f>
        <v>2</v>
      </c>
      <c r="B204" s="13">
        <f>B196</f>
        <v>5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4.4" x14ac:dyDescent="0.3">
      <c r="A205" s="23"/>
      <c r="B205" s="15"/>
      <c r="C205" s="11"/>
      <c r="D205" s="7" t="s">
        <v>26</v>
      </c>
      <c r="E205" s="39" t="s">
        <v>133</v>
      </c>
      <c r="F205" s="40" t="s">
        <v>47</v>
      </c>
      <c r="G205" s="40">
        <v>9.0500000000000007</v>
      </c>
      <c r="H205" s="40">
        <v>11.38</v>
      </c>
      <c r="I205" s="40">
        <v>17.09</v>
      </c>
      <c r="J205" s="40">
        <v>219.19</v>
      </c>
      <c r="K205" s="41">
        <v>102</v>
      </c>
      <c r="L205" s="40">
        <v>28.29</v>
      </c>
    </row>
    <row r="206" spans="1:12" ht="14.4" x14ac:dyDescent="0.3">
      <c r="A206" s="23"/>
      <c r="B206" s="15"/>
      <c r="C206" s="11"/>
      <c r="D206" s="7" t="s">
        <v>27</v>
      </c>
      <c r="E206" s="39" t="s">
        <v>134</v>
      </c>
      <c r="F206" s="40" t="s">
        <v>54</v>
      </c>
      <c r="G206" s="40">
        <v>9.0500000000000007</v>
      </c>
      <c r="H206" s="40">
        <v>11.38</v>
      </c>
      <c r="I206" s="40">
        <v>17.09</v>
      </c>
      <c r="J206" s="40">
        <v>550</v>
      </c>
      <c r="K206" s="41">
        <v>285</v>
      </c>
      <c r="L206" s="40">
        <v>51.81</v>
      </c>
    </row>
    <row r="207" spans="1:12" ht="14.4" x14ac:dyDescent="0.3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2" ht="14.4" x14ac:dyDescent="0.3">
      <c r="A208" s="23"/>
      <c r="B208" s="15"/>
      <c r="C208" s="11"/>
      <c r="D208" s="7" t="s">
        <v>29</v>
      </c>
      <c r="E208" s="39" t="s">
        <v>135</v>
      </c>
      <c r="F208" s="40" t="s">
        <v>55</v>
      </c>
      <c r="G208" s="40">
        <v>5.8</v>
      </c>
      <c r="H208" s="40">
        <v>5</v>
      </c>
      <c r="I208" s="40">
        <v>8</v>
      </c>
      <c r="J208" s="40">
        <v>100</v>
      </c>
      <c r="K208" s="41"/>
      <c r="L208" s="40">
        <v>14.23</v>
      </c>
    </row>
    <row r="209" spans="1:12" ht="14.4" x14ac:dyDescent="0.3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4.4" x14ac:dyDescent="0.3">
      <c r="A210" s="23"/>
      <c r="B210" s="15"/>
      <c r="C210" s="11"/>
      <c r="D210" s="7" t="s">
        <v>31</v>
      </c>
      <c r="E210" s="39" t="s">
        <v>46</v>
      </c>
      <c r="F210" s="40" t="s">
        <v>53</v>
      </c>
      <c r="G210" s="40">
        <v>4.9000000000000004</v>
      </c>
      <c r="H210" s="40">
        <v>1</v>
      </c>
      <c r="I210" s="40">
        <v>46</v>
      </c>
      <c r="J210" s="40">
        <v>220</v>
      </c>
      <c r="K210" s="41"/>
      <c r="L210" s="40">
        <v>5.67</v>
      </c>
    </row>
    <row r="211" spans="1:12" ht="14.4" x14ac:dyDescent="0.3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4.4" x14ac:dyDescent="0.3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4.4" x14ac:dyDescent="0.3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2">SUM(G204:G212)</f>
        <v>28.800000000000004</v>
      </c>
      <c r="H213" s="19">
        <f t="shared" si="92"/>
        <v>28.76</v>
      </c>
      <c r="I213" s="19">
        <f t="shared" si="92"/>
        <v>88.18</v>
      </c>
      <c r="J213" s="19">
        <f t="shared" si="92"/>
        <v>1089.19</v>
      </c>
      <c r="K213" s="25"/>
      <c r="L213" s="19">
        <f t="shared" ref="L213" si="93">SUM(L204:L212)</f>
        <v>100</v>
      </c>
    </row>
    <row r="214" spans="1:12" ht="15.75" customHeight="1" thickBot="1" x14ac:dyDescent="0.3">
      <c r="A214" s="27">
        <f>A196</f>
        <v>2</v>
      </c>
      <c r="B214" s="28">
        <f>B196</f>
        <v>5</v>
      </c>
      <c r="C214" s="63" t="s">
        <v>4</v>
      </c>
      <c r="D214" s="64"/>
      <c r="E214" s="29"/>
      <c r="F214" s="30">
        <f>F203+F213</f>
        <v>0</v>
      </c>
      <c r="G214" s="30">
        <f t="shared" ref="G214:J214" si="94">G203+G213</f>
        <v>57.230000000000004</v>
      </c>
      <c r="H214" s="30">
        <f t="shared" si="94"/>
        <v>91.38</v>
      </c>
      <c r="I214" s="30">
        <f t="shared" si="94"/>
        <v>191.78</v>
      </c>
      <c r="J214" s="30">
        <f t="shared" si="94"/>
        <v>1901.99</v>
      </c>
      <c r="K214" s="30"/>
      <c r="L214" s="30">
        <f t="shared" ref="L214" si="95">L203+L213</f>
        <v>200</v>
      </c>
    </row>
    <row r="215" spans="1:12" ht="14.4" x14ac:dyDescent="0.3">
      <c r="A215" s="20">
        <v>2</v>
      </c>
      <c r="B215" s="21">
        <v>6</v>
      </c>
      <c r="C215" s="22" t="s">
        <v>19</v>
      </c>
      <c r="D215" s="5" t="s">
        <v>20</v>
      </c>
      <c r="E215" s="36" t="s">
        <v>136</v>
      </c>
      <c r="F215" s="37" t="s">
        <v>137</v>
      </c>
      <c r="G215" s="37">
        <v>20</v>
      </c>
      <c r="H215" s="37">
        <v>16.440000000000001</v>
      </c>
      <c r="I215" s="37">
        <v>33.840000000000003</v>
      </c>
      <c r="J215" s="37">
        <v>364</v>
      </c>
      <c r="K215" s="38">
        <v>287</v>
      </c>
      <c r="L215" s="37">
        <v>64.36</v>
      </c>
    </row>
    <row r="216" spans="1:12" ht="14.4" x14ac:dyDescent="0.3">
      <c r="A216" s="23"/>
      <c r="B216" s="15"/>
      <c r="C216" s="11"/>
      <c r="D216" s="6"/>
      <c r="E216" s="39"/>
      <c r="F216" s="40"/>
      <c r="G216" s="40"/>
      <c r="H216" s="40"/>
      <c r="I216" s="40"/>
      <c r="J216" s="40"/>
      <c r="K216" s="41"/>
      <c r="L216" s="40"/>
    </row>
    <row r="217" spans="1:12" ht="14.4" x14ac:dyDescent="0.3">
      <c r="A217" s="23"/>
      <c r="B217" s="15"/>
      <c r="C217" s="11"/>
      <c r="D217" s="7" t="s">
        <v>21</v>
      </c>
      <c r="E217" s="39" t="s">
        <v>102</v>
      </c>
      <c r="F217" s="40" t="s">
        <v>55</v>
      </c>
      <c r="G217" s="40">
        <v>0.34</v>
      </c>
      <c r="H217" s="40">
        <v>0.17</v>
      </c>
      <c r="I217" s="40">
        <v>34.880000000000003</v>
      </c>
      <c r="J217" s="40">
        <v>143.4</v>
      </c>
      <c r="K217" s="41"/>
      <c r="L217" s="40">
        <v>13.18</v>
      </c>
    </row>
    <row r="218" spans="1:12" ht="14.4" x14ac:dyDescent="0.3">
      <c r="A218" s="23"/>
      <c r="B218" s="15"/>
      <c r="C218" s="11"/>
      <c r="D218" s="7" t="s">
        <v>22</v>
      </c>
      <c r="E218" s="39" t="s">
        <v>40</v>
      </c>
      <c r="F218" s="40" t="s">
        <v>60</v>
      </c>
      <c r="G218" s="40">
        <v>5.9</v>
      </c>
      <c r="H218" s="40">
        <v>0.75</v>
      </c>
      <c r="I218" s="40">
        <v>36.1</v>
      </c>
      <c r="J218" s="40">
        <v>179.3</v>
      </c>
      <c r="K218" s="41"/>
      <c r="L218" s="40">
        <v>6.76</v>
      </c>
    </row>
    <row r="219" spans="1:12" ht="14.4" x14ac:dyDescent="0.3">
      <c r="A219" s="23"/>
      <c r="B219" s="15"/>
      <c r="C219" s="11"/>
      <c r="D219" s="7" t="s">
        <v>23</v>
      </c>
      <c r="E219" s="39"/>
      <c r="F219" s="40"/>
      <c r="G219" s="40"/>
      <c r="H219" s="40"/>
      <c r="I219" s="40"/>
      <c r="J219" s="40"/>
      <c r="K219" s="41"/>
      <c r="L219" s="40"/>
    </row>
    <row r="220" spans="1:12" ht="14.4" x14ac:dyDescent="0.3">
      <c r="A220" s="23"/>
      <c r="B220" s="15"/>
      <c r="C220" s="11"/>
      <c r="D220" s="6"/>
      <c r="E220" s="39" t="s">
        <v>138</v>
      </c>
      <c r="F220" s="40" t="s">
        <v>139</v>
      </c>
      <c r="G220" s="40"/>
      <c r="H220" s="40"/>
      <c r="I220" s="40"/>
      <c r="J220" s="40">
        <v>269.5</v>
      </c>
      <c r="K220" s="41"/>
      <c r="L220" s="40">
        <v>15.7</v>
      </c>
    </row>
    <row r="221" spans="1:12" ht="14.4" x14ac:dyDescent="0.3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.75" customHeight="1" x14ac:dyDescent="0.3">
      <c r="A222" s="24"/>
      <c r="B222" s="17"/>
      <c r="C222" s="8"/>
      <c r="D222" s="18" t="s">
        <v>32</v>
      </c>
      <c r="E222" s="9"/>
      <c r="F222" s="19">
        <f>SUM(F215:F221)</f>
        <v>0</v>
      </c>
      <c r="G222" s="19">
        <f t="shared" ref="G222:J222" si="96">SUM(G215:G221)</f>
        <v>26.240000000000002</v>
      </c>
      <c r="H222" s="19">
        <f t="shared" si="96"/>
        <v>17.360000000000003</v>
      </c>
      <c r="I222" s="19">
        <f t="shared" si="96"/>
        <v>104.82</v>
      </c>
      <c r="J222" s="19">
        <f t="shared" si="96"/>
        <v>956.2</v>
      </c>
      <c r="K222" s="25"/>
      <c r="L222" s="19">
        <f t="shared" ref="L222" si="97">SUM(L215:L221)</f>
        <v>100</v>
      </c>
    </row>
    <row r="223" spans="1:12" ht="14.4" x14ac:dyDescent="0.3">
      <c r="A223" s="26">
        <f>A215</f>
        <v>2</v>
      </c>
      <c r="B223" s="13">
        <f>B215</f>
        <v>6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4.4" x14ac:dyDescent="0.3">
      <c r="A224" s="23"/>
      <c r="B224" s="15"/>
      <c r="C224" s="11"/>
      <c r="D224" s="7" t="s">
        <v>26</v>
      </c>
      <c r="E224" s="39" t="s">
        <v>111</v>
      </c>
      <c r="F224" s="40" t="s">
        <v>52</v>
      </c>
      <c r="G224" s="40">
        <v>7.67</v>
      </c>
      <c r="H224" s="40">
        <v>11.41</v>
      </c>
      <c r="I224" s="40">
        <v>11.05</v>
      </c>
      <c r="J224" s="40">
        <v>185.7</v>
      </c>
      <c r="K224" s="41">
        <v>82</v>
      </c>
      <c r="L224" s="40">
        <v>29.29</v>
      </c>
    </row>
    <row r="225" spans="1:12" ht="14.4" x14ac:dyDescent="0.3">
      <c r="A225" s="23"/>
      <c r="B225" s="15"/>
      <c r="C225" s="11"/>
      <c r="D225" s="7" t="s">
        <v>27</v>
      </c>
      <c r="E225" s="39" t="s">
        <v>140</v>
      </c>
      <c r="F225" s="40" t="s">
        <v>54</v>
      </c>
      <c r="G225" s="40">
        <v>22.19</v>
      </c>
      <c r="H225" s="40">
        <v>27.85</v>
      </c>
      <c r="I225" s="40">
        <v>26.4</v>
      </c>
      <c r="J225" s="40">
        <v>433.3</v>
      </c>
      <c r="K225" s="41">
        <v>284</v>
      </c>
      <c r="L225" s="40">
        <v>40.35</v>
      </c>
    </row>
    <row r="226" spans="1:12" ht="14.4" x14ac:dyDescent="0.3">
      <c r="A226" s="23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4.4" x14ac:dyDescent="0.3">
      <c r="A227" s="23"/>
      <c r="B227" s="15"/>
      <c r="C227" s="11"/>
      <c r="D227" s="7" t="s">
        <v>29</v>
      </c>
      <c r="E227" s="39" t="s">
        <v>66</v>
      </c>
      <c r="F227" s="40" t="s">
        <v>55</v>
      </c>
      <c r="G227" s="40">
        <v>0.6</v>
      </c>
      <c r="H227" s="40"/>
      <c r="I227" s="40">
        <v>12.1</v>
      </c>
      <c r="J227" s="40">
        <v>50.7</v>
      </c>
      <c r="K227" s="41"/>
      <c r="L227" s="40">
        <v>8.8800000000000008</v>
      </c>
    </row>
    <row r="228" spans="1:12" ht="14.4" x14ac:dyDescent="0.3">
      <c r="A228" s="23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4.4" x14ac:dyDescent="0.3">
      <c r="A229" s="23"/>
      <c r="B229" s="15"/>
      <c r="C229" s="11"/>
      <c r="D229" s="7" t="s">
        <v>31</v>
      </c>
      <c r="E229" s="39" t="s">
        <v>46</v>
      </c>
      <c r="F229" s="40" t="s">
        <v>53</v>
      </c>
      <c r="G229" s="40">
        <v>4.9000000000000004</v>
      </c>
      <c r="H229" s="40">
        <v>1</v>
      </c>
      <c r="I229" s="40">
        <v>46</v>
      </c>
      <c r="J229" s="40">
        <v>220</v>
      </c>
      <c r="K229" s="41"/>
      <c r="L229" s="40">
        <v>5.67</v>
      </c>
    </row>
    <row r="230" spans="1:12" ht="14.4" x14ac:dyDescent="0.3">
      <c r="A230" s="23"/>
      <c r="B230" s="15"/>
      <c r="C230" s="11"/>
      <c r="D230" s="6"/>
      <c r="E230" s="39" t="s">
        <v>125</v>
      </c>
      <c r="F230" s="40" t="s">
        <v>50</v>
      </c>
      <c r="G230" s="40">
        <v>0.6</v>
      </c>
      <c r="H230" s="40">
        <v>0.6</v>
      </c>
      <c r="I230" s="40">
        <v>14.7</v>
      </c>
      <c r="J230" s="40">
        <v>70.5</v>
      </c>
      <c r="K230" s="41"/>
      <c r="L230" s="40">
        <v>15.81</v>
      </c>
    </row>
    <row r="231" spans="1:12" ht="14.4" x14ac:dyDescent="0.3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4.4" x14ac:dyDescent="0.3">
      <c r="A232" s="24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98">SUM(G223:G231)</f>
        <v>35.96</v>
      </c>
      <c r="H232" s="19">
        <f t="shared" si="98"/>
        <v>40.860000000000007</v>
      </c>
      <c r="I232" s="19">
        <f t="shared" si="98"/>
        <v>110.25000000000001</v>
      </c>
      <c r="J232" s="19">
        <f t="shared" si="98"/>
        <v>960.2</v>
      </c>
      <c r="K232" s="25"/>
      <c r="L232" s="19">
        <f t="shared" ref="L232" si="99">SUM(L223:L231)</f>
        <v>100</v>
      </c>
    </row>
    <row r="233" spans="1:12" ht="15" thickBot="1" x14ac:dyDescent="0.3">
      <c r="A233" s="27">
        <f>A215</f>
        <v>2</v>
      </c>
      <c r="B233" s="28">
        <f>B215</f>
        <v>6</v>
      </c>
      <c r="C233" s="63" t="s">
        <v>4</v>
      </c>
      <c r="D233" s="64"/>
      <c r="E233" s="29"/>
      <c r="F233" s="30">
        <f>F222+F232</f>
        <v>0</v>
      </c>
      <c r="G233" s="30">
        <f t="shared" ref="G233" si="100">G222+G232</f>
        <v>62.2</v>
      </c>
      <c r="H233" s="30">
        <f t="shared" ref="H233" si="101">H222+H232</f>
        <v>58.220000000000013</v>
      </c>
      <c r="I233" s="30">
        <f t="shared" ref="I233" si="102">I222+I232</f>
        <v>215.07</v>
      </c>
      <c r="J233" s="30">
        <f t="shared" ref="J233:L233" si="103">J222+J232</f>
        <v>1916.4</v>
      </c>
      <c r="K233" s="30"/>
      <c r="L233" s="30">
        <f t="shared" si="103"/>
        <v>200</v>
      </c>
    </row>
    <row r="234" spans="1:12" ht="14.4" x14ac:dyDescent="0.3">
      <c r="A234" s="20">
        <v>3</v>
      </c>
      <c r="B234" s="21">
        <v>1</v>
      </c>
      <c r="C234" s="22" t="s">
        <v>19</v>
      </c>
      <c r="D234" s="5" t="s">
        <v>20</v>
      </c>
      <c r="E234" s="36" t="s">
        <v>141</v>
      </c>
      <c r="F234" s="37" t="s">
        <v>47</v>
      </c>
      <c r="G234" s="37">
        <v>13.31</v>
      </c>
      <c r="H234" s="37">
        <v>20.02</v>
      </c>
      <c r="I234" s="37">
        <v>51.88</v>
      </c>
      <c r="J234" s="37">
        <v>442</v>
      </c>
      <c r="K234" s="38" t="s">
        <v>142</v>
      </c>
      <c r="L234" s="37">
        <v>62.7</v>
      </c>
    </row>
    <row r="235" spans="1:12" ht="14.4" x14ac:dyDescent="0.3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1"/>
      <c r="L235" s="40"/>
    </row>
    <row r="236" spans="1:12" ht="13.5" customHeight="1" x14ac:dyDescent="0.3">
      <c r="A236" s="23"/>
      <c r="B236" s="15"/>
      <c r="C236" s="11"/>
      <c r="D236" s="7" t="s">
        <v>21</v>
      </c>
      <c r="E236" s="39" t="s">
        <v>57</v>
      </c>
      <c r="F236" s="40" t="s">
        <v>55</v>
      </c>
      <c r="G236" s="40">
        <v>4.08</v>
      </c>
      <c r="H236" s="40">
        <v>3.54</v>
      </c>
      <c r="I236" s="40">
        <v>17.579999999999998</v>
      </c>
      <c r="J236" s="40">
        <v>118.6</v>
      </c>
      <c r="K236" s="41">
        <v>382</v>
      </c>
      <c r="L236" s="40">
        <v>13.66</v>
      </c>
    </row>
    <row r="237" spans="1:12" ht="14.4" x14ac:dyDescent="0.3">
      <c r="A237" s="23"/>
      <c r="B237" s="15"/>
      <c r="C237" s="11"/>
      <c r="D237" s="7" t="s">
        <v>22</v>
      </c>
      <c r="E237" s="39" t="s">
        <v>40</v>
      </c>
      <c r="F237" s="40" t="s">
        <v>60</v>
      </c>
      <c r="G237" s="40">
        <v>5.9</v>
      </c>
      <c r="H237" s="40">
        <v>0.75</v>
      </c>
      <c r="I237" s="40">
        <v>36.1</v>
      </c>
      <c r="J237" s="40">
        <v>179.3</v>
      </c>
      <c r="K237" s="41"/>
      <c r="L237" s="40">
        <v>6.76</v>
      </c>
    </row>
    <row r="238" spans="1:12" ht="14.4" x14ac:dyDescent="0.3">
      <c r="A238" s="23"/>
      <c r="B238" s="15"/>
      <c r="C238" s="11"/>
      <c r="D238" s="7" t="s">
        <v>23</v>
      </c>
      <c r="E238" s="39" t="s">
        <v>125</v>
      </c>
      <c r="F238" s="40" t="s">
        <v>50</v>
      </c>
      <c r="G238" s="40">
        <v>0.6</v>
      </c>
      <c r="H238" s="40">
        <v>0.6</v>
      </c>
      <c r="I238" s="40">
        <v>14.7</v>
      </c>
      <c r="J238" s="40">
        <v>70.5</v>
      </c>
      <c r="K238" s="41"/>
      <c r="L238" s="40">
        <v>16.88</v>
      </c>
    </row>
    <row r="239" spans="1:12" ht="14.4" x14ac:dyDescent="0.3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1"/>
      <c r="L239" s="40"/>
    </row>
    <row r="240" spans="1:12" ht="14.4" x14ac:dyDescent="0.3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40"/>
    </row>
    <row r="241" spans="1:12" ht="14.4" x14ac:dyDescent="0.3">
      <c r="A241" s="24"/>
      <c r="B241" s="17"/>
      <c r="C241" s="8"/>
      <c r="D241" s="18" t="s">
        <v>32</v>
      </c>
      <c r="E241" s="9"/>
      <c r="F241" s="19">
        <f>SUM(F234:F240)</f>
        <v>0</v>
      </c>
      <c r="G241" s="19">
        <f t="shared" ref="G241:J241" si="104">SUM(G234:G240)</f>
        <v>23.89</v>
      </c>
      <c r="H241" s="19">
        <f t="shared" si="104"/>
        <v>24.91</v>
      </c>
      <c r="I241" s="19">
        <f t="shared" si="104"/>
        <v>120.26</v>
      </c>
      <c r="J241" s="19">
        <f t="shared" si="104"/>
        <v>810.40000000000009</v>
      </c>
      <c r="K241" s="25"/>
      <c r="L241" s="19">
        <f t="shared" ref="L241" si="105">SUM(L234:L240)</f>
        <v>100</v>
      </c>
    </row>
    <row r="242" spans="1:12" ht="14.4" x14ac:dyDescent="0.3">
      <c r="A242" s="26">
        <v>3</v>
      </c>
      <c r="B242" s="13">
        <v>1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4.4" x14ac:dyDescent="0.3">
      <c r="A243" s="23"/>
      <c r="B243" s="15"/>
      <c r="C243" s="11"/>
      <c r="D243" s="7" t="s">
        <v>26</v>
      </c>
      <c r="E243" s="39" t="s">
        <v>143</v>
      </c>
      <c r="F243" s="40" t="s">
        <v>52</v>
      </c>
      <c r="G243" s="40">
        <v>8.44</v>
      </c>
      <c r="H243" s="40">
        <v>9.24</v>
      </c>
      <c r="I243" s="40">
        <v>15.81</v>
      </c>
      <c r="J243" s="40">
        <v>191</v>
      </c>
      <c r="K243" s="41">
        <v>82</v>
      </c>
      <c r="L243" s="40">
        <v>25.29</v>
      </c>
    </row>
    <row r="244" spans="1:12" ht="14.4" x14ac:dyDescent="0.3">
      <c r="A244" s="23"/>
      <c r="B244" s="15"/>
      <c r="C244" s="11"/>
      <c r="D244" s="7" t="s">
        <v>27</v>
      </c>
      <c r="E244" s="39" t="s">
        <v>144</v>
      </c>
      <c r="F244" s="40" t="s">
        <v>88</v>
      </c>
      <c r="G244" s="40">
        <v>13.56</v>
      </c>
      <c r="H244" s="40">
        <v>35.08</v>
      </c>
      <c r="I244" s="40">
        <v>74.12</v>
      </c>
      <c r="J244" s="40">
        <v>430</v>
      </c>
      <c r="K244" s="41">
        <v>284</v>
      </c>
      <c r="L244" s="40">
        <v>43.13</v>
      </c>
    </row>
    <row r="245" spans="1:12" ht="14.4" x14ac:dyDescent="0.3">
      <c r="A245" s="23"/>
      <c r="B245" s="15"/>
      <c r="C245" s="11"/>
      <c r="D245" s="7" t="s">
        <v>28</v>
      </c>
      <c r="E245" s="39" t="s">
        <v>145</v>
      </c>
      <c r="F245" s="40" t="s">
        <v>54</v>
      </c>
      <c r="G245" s="40">
        <v>4.8680000000000003</v>
      </c>
      <c r="H245" s="40">
        <v>7.1660000000000004</v>
      </c>
      <c r="I245" s="40">
        <v>48.911999999999999</v>
      </c>
      <c r="J245" s="40">
        <v>279.60000000000002</v>
      </c>
      <c r="K245" s="41"/>
      <c r="L245" s="40">
        <v>12.09</v>
      </c>
    </row>
    <row r="246" spans="1:12" ht="14.4" x14ac:dyDescent="0.3">
      <c r="A246" s="23"/>
      <c r="B246" s="15"/>
      <c r="C246" s="11"/>
      <c r="D246" s="7" t="s">
        <v>29</v>
      </c>
      <c r="E246" s="39" t="s">
        <v>146</v>
      </c>
      <c r="F246" s="40" t="s">
        <v>55</v>
      </c>
      <c r="G246" s="40">
        <v>0.16</v>
      </c>
      <c r="H246" s="40">
        <v>0.16</v>
      </c>
      <c r="I246" s="40">
        <v>27.88</v>
      </c>
      <c r="J246" s="40">
        <v>114.6</v>
      </c>
      <c r="K246" s="41"/>
      <c r="L246" s="40">
        <v>6.69</v>
      </c>
    </row>
    <row r="247" spans="1:12" ht="14.4" x14ac:dyDescent="0.3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4.4" x14ac:dyDescent="0.3">
      <c r="A248" s="23"/>
      <c r="B248" s="15"/>
      <c r="C248" s="11"/>
      <c r="D248" s="7" t="s">
        <v>31</v>
      </c>
      <c r="E248" s="39" t="s">
        <v>147</v>
      </c>
      <c r="F248" s="40" t="s">
        <v>53</v>
      </c>
      <c r="G248" s="40">
        <v>4.9000000000000004</v>
      </c>
      <c r="H248" s="40">
        <v>1</v>
      </c>
      <c r="I248" s="40">
        <v>46</v>
      </c>
      <c r="J248" s="40">
        <v>220</v>
      </c>
      <c r="K248" s="41"/>
      <c r="L248" s="40">
        <v>5.67</v>
      </c>
    </row>
    <row r="249" spans="1:12" ht="14.4" x14ac:dyDescent="0.3">
      <c r="A249" s="23"/>
      <c r="B249" s="15"/>
      <c r="C249" s="11"/>
      <c r="D249" s="6"/>
      <c r="E249" s="39" t="s">
        <v>71</v>
      </c>
      <c r="F249" s="40" t="s">
        <v>53</v>
      </c>
      <c r="G249" s="40">
        <v>0.7</v>
      </c>
      <c r="H249" s="40">
        <v>0.1</v>
      </c>
      <c r="I249" s="40">
        <v>1.9</v>
      </c>
      <c r="J249" s="40">
        <v>12</v>
      </c>
      <c r="K249" s="41"/>
      <c r="L249" s="40">
        <v>7.13</v>
      </c>
    </row>
    <row r="250" spans="1:12" ht="14.4" x14ac:dyDescent="0.3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4.4" x14ac:dyDescent="0.3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6">SUM(G242:G250)</f>
        <v>32.628000000000007</v>
      </c>
      <c r="H251" s="19">
        <f t="shared" si="106"/>
        <v>52.746000000000002</v>
      </c>
      <c r="I251" s="19">
        <f t="shared" si="106"/>
        <v>214.62200000000001</v>
      </c>
      <c r="J251" s="19">
        <f t="shared" si="106"/>
        <v>1247.2</v>
      </c>
      <c r="K251" s="25"/>
      <c r="L251" s="19">
        <f t="shared" ref="L251" si="107">SUM(L242:L250)</f>
        <v>100</v>
      </c>
    </row>
    <row r="252" spans="1:12" ht="15" thickBot="1" x14ac:dyDescent="0.3">
      <c r="A252" s="27">
        <f>A234</f>
        <v>3</v>
      </c>
      <c r="B252" s="28">
        <f>B234</f>
        <v>1</v>
      </c>
      <c r="C252" s="63" t="s">
        <v>4</v>
      </c>
      <c r="D252" s="64"/>
      <c r="E252" s="29"/>
      <c r="F252" s="30">
        <f>F241+F251</f>
        <v>0</v>
      </c>
      <c r="G252" s="30">
        <f t="shared" ref="G252:J252" si="108">G241+G251</f>
        <v>56.518000000000008</v>
      </c>
      <c r="H252" s="30">
        <f t="shared" si="108"/>
        <v>77.656000000000006</v>
      </c>
      <c r="I252" s="30">
        <f t="shared" si="108"/>
        <v>334.88200000000001</v>
      </c>
      <c r="J252" s="30">
        <f t="shared" si="108"/>
        <v>2057.6000000000004</v>
      </c>
      <c r="K252" s="30"/>
      <c r="L252" s="30">
        <f t="shared" ref="L252" si="109">L241+L251</f>
        <v>200</v>
      </c>
    </row>
    <row r="253" spans="1:12" ht="14.4" x14ac:dyDescent="0.3">
      <c r="A253" s="20">
        <v>3</v>
      </c>
      <c r="B253" s="21">
        <v>2</v>
      </c>
      <c r="C253" s="22" t="s">
        <v>19</v>
      </c>
      <c r="D253" s="5" t="s">
        <v>20</v>
      </c>
      <c r="E253" s="36" t="s">
        <v>149</v>
      </c>
      <c r="F253" s="37" t="s">
        <v>150</v>
      </c>
      <c r="G253" s="37">
        <v>22.44</v>
      </c>
      <c r="H253" s="37">
        <v>40.92</v>
      </c>
      <c r="I253" s="37">
        <v>56.04</v>
      </c>
      <c r="J253" s="37">
        <v>682</v>
      </c>
      <c r="K253" s="38" t="s">
        <v>148</v>
      </c>
      <c r="L253" s="37">
        <v>57.15</v>
      </c>
    </row>
    <row r="254" spans="1:12" ht="15" thickBot="1" x14ac:dyDescent="0.3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1"/>
      <c r="L254" s="40"/>
    </row>
    <row r="255" spans="1:12" ht="13.5" customHeight="1" x14ac:dyDescent="0.3">
      <c r="A255" s="23"/>
      <c r="B255" s="15"/>
      <c r="C255" s="11"/>
      <c r="D255" s="7" t="s">
        <v>21</v>
      </c>
      <c r="E255" s="39" t="s">
        <v>151</v>
      </c>
      <c r="F255" s="40" t="s">
        <v>55</v>
      </c>
      <c r="G255" s="40">
        <v>5.8</v>
      </c>
      <c r="H255" s="40">
        <v>5</v>
      </c>
      <c r="I255" s="40">
        <v>8</v>
      </c>
      <c r="J255" s="60">
        <v>100</v>
      </c>
      <c r="K255" s="58">
        <v>386</v>
      </c>
      <c r="L255" s="62">
        <v>18.54</v>
      </c>
    </row>
    <row r="256" spans="1:12" ht="15" thickBot="1" x14ac:dyDescent="0.35">
      <c r="A256" s="23"/>
      <c r="B256" s="15"/>
      <c r="C256" s="11"/>
      <c r="D256" s="7" t="s">
        <v>22</v>
      </c>
      <c r="E256" s="39" t="s">
        <v>40</v>
      </c>
      <c r="F256" s="40" t="s">
        <v>60</v>
      </c>
      <c r="G256" s="40">
        <v>5.9</v>
      </c>
      <c r="H256" s="40">
        <v>0.75</v>
      </c>
      <c r="I256" s="40">
        <v>36.1</v>
      </c>
      <c r="J256" s="61">
        <v>179.3</v>
      </c>
      <c r="K256" s="59"/>
      <c r="L256" s="62">
        <v>6.76</v>
      </c>
    </row>
    <row r="257" spans="1:12" ht="14.4" x14ac:dyDescent="0.3">
      <c r="A257" s="23"/>
      <c r="B257" s="15"/>
      <c r="C257" s="11"/>
      <c r="D257" s="7" t="s">
        <v>23</v>
      </c>
      <c r="E257" s="39" t="s">
        <v>97</v>
      </c>
      <c r="F257" s="49" t="s">
        <v>50</v>
      </c>
      <c r="G257" s="40">
        <v>1.35</v>
      </c>
      <c r="H257" s="40">
        <v>0.3</v>
      </c>
      <c r="I257" s="40">
        <v>12.5</v>
      </c>
      <c r="J257" s="40">
        <v>60</v>
      </c>
      <c r="K257" s="41"/>
      <c r="L257" s="40">
        <v>17.55</v>
      </c>
    </row>
    <row r="258" spans="1:12" ht="14.4" x14ac:dyDescent="0.3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4.4" x14ac:dyDescent="0.3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4.4" x14ac:dyDescent="0.3">
      <c r="A260" s="24"/>
      <c r="B260" s="17"/>
      <c r="C260" s="8"/>
      <c r="D260" s="18" t="s">
        <v>32</v>
      </c>
      <c r="E260" s="9"/>
      <c r="F260" s="19">
        <f>SUM(F253:F259)</f>
        <v>0</v>
      </c>
      <c r="G260" s="19">
        <f t="shared" ref="G260:J260" si="110">SUM(G253:G259)</f>
        <v>35.49</v>
      </c>
      <c r="H260" s="19">
        <f t="shared" si="110"/>
        <v>46.97</v>
      </c>
      <c r="I260" s="19">
        <f t="shared" si="110"/>
        <v>112.63999999999999</v>
      </c>
      <c r="J260" s="19">
        <f t="shared" si="110"/>
        <v>1021.3</v>
      </c>
      <c r="K260" s="25"/>
      <c r="L260" s="19">
        <f>SUM(L253:L259)</f>
        <v>100</v>
      </c>
    </row>
    <row r="261" spans="1:12" ht="14.4" x14ac:dyDescent="0.3">
      <c r="A261" s="26">
        <v>3</v>
      </c>
      <c r="B261" s="13">
        <v>2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4.4" x14ac:dyDescent="0.3">
      <c r="A262" s="23"/>
      <c r="B262" s="15"/>
      <c r="C262" s="11"/>
      <c r="D262" s="7" t="s">
        <v>26</v>
      </c>
      <c r="E262" s="39" t="s">
        <v>84</v>
      </c>
      <c r="F262" s="40" t="s">
        <v>52</v>
      </c>
      <c r="G262" s="40">
        <v>7.8869999999999996</v>
      </c>
      <c r="H262" s="40">
        <v>11.545</v>
      </c>
      <c r="I262" s="40">
        <v>12.1</v>
      </c>
      <c r="J262" s="40">
        <v>189.5</v>
      </c>
      <c r="K262" s="41">
        <v>96</v>
      </c>
      <c r="L262" s="40">
        <v>28.08</v>
      </c>
    </row>
    <row r="263" spans="1:12" ht="14.4" x14ac:dyDescent="0.3">
      <c r="A263" s="23"/>
      <c r="B263" s="15"/>
      <c r="C263" s="11"/>
      <c r="D263" s="7" t="s">
        <v>27</v>
      </c>
      <c r="E263" s="39" t="s">
        <v>152</v>
      </c>
      <c r="F263" s="40" t="s">
        <v>50</v>
      </c>
      <c r="G263" s="40">
        <v>22.18</v>
      </c>
      <c r="H263" s="40">
        <v>22.52</v>
      </c>
      <c r="I263" s="40">
        <v>7.02</v>
      </c>
      <c r="J263" s="40">
        <v>320</v>
      </c>
      <c r="K263" s="41">
        <v>290</v>
      </c>
      <c r="L263" s="40">
        <v>42.46</v>
      </c>
    </row>
    <row r="264" spans="1:12" ht="14.4" x14ac:dyDescent="0.3">
      <c r="A264" s="23"/>
      <c r="B264" s="15"/>
      <c r="C264" s="11"/>
      <c r="D264" s="7" t="s">
        <v>28</v>
      </c>
      <c r="E264" s="39" t="s">
        <v>95</v>
      </c>
      <c r="F264" s="40" t="s">
        <v>54</v>
      </c>
      <c r="G264" s="40">
        <v>4.13</v>
      </c>
      <c r="H264" s="40">
        <v>6.47</v>
      </c>
      <c r="I264" s="40">
        <v>18.850000000000001</v>
      </c>
      <c r="J264" s="40">
        <v>150.19999999999999</v>
      </c>
      <c r="K264" s="41">
        <v>321</v>
      </c>
      <c r="L264" s="40">
        <v>13.29</v>
      </c>
    </row>
    <row r="265" spans="1:12" ht="14.4" x14ac:dyDescent="0.3">
      <c r="A265" s="23"/>
      <c r="B265" s="15"/>
      <c r="C265" s="11"/>
      <c r="D265" s="7" t="s">
        <v>29</v>
      </c>
      <c r="E265" s="39" t="s">
        <v>87</v>
      </c>
      <c r="F265" s="40" t="s">
        <v>55</v>
      </c>
      <c r="G265" s="40"/>
      <c r="H265" s="40"/>
      <c r="I265" s="40">
        <v>29</v>
      </c>
      <c r="J265" s="40">
        <v>116</v>
      </c>
      <c r="K265" s="41">
        <v>648</v>
      </c>
      <c r="L265" s="40">
        <v>10.5</v>
      </c>
    </row>
    <row r="266" spans="1:12" ht="14.4" x14ac:dyDescent="0.3">
      <c r="A266" s="23"/>
      <c r="B266" s="15"/>
      <c r="C266" s="11"/>
      <c r="D266" s="7" t="s">
        <v>30</v>
      </c>
      <c r="E266" s="39"/>
      <c r="F266" s="40"/>
      <c r="G266" s="40"/>
      <c r="H266" s="40"/>
      <c r="I266" s="40"/>
      <c r="J266" s="40"/>
      <c r="K266" s="41"/>
      <c r="L266" s="40"/>
    </row>
    <row r="267" spans="1:12" ht="14.4" x14ac:dyDescent="0.3">
      <c r="A267" s="23"/>
      <c r="B267" s="15"/>
      <c r="C267" s="11"/>
      <c r="D267" s="7" t="s">
        <v>31</v>
      </c>
      <c r="E267" s="39" t="s">
        <v>46</v>
      </c>
      <c r="F267" s="40" t="s">
        <v>53</v>
      </c>
      <c r="G267" s="40">
        <v>4.9000000000000004</v>
      </c>
      <c r="H267" s="40">
        <v>1</v>
      </c>
      <c r="I267" s="40">
        <v>46</v>
      </c>
      <c r="J267" s="40">
        <v>220</v>
      </c>
      <c r="K267" s="41"/>
      <c r="L267" s="40">
        <v>5.67</v>
      </c>
    </row>
    <row r="268" spans="1:12" ht="14.4" x14ac:dyDescent="0.3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4.4" x14ac:dyDescent="0.3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4.4" x14ac:dyDescent="0.3">
      <c r="A270" s="24"/>
      <c r="B270" s="17"/>
      <c r="C270" s="8"/>
      <c r="D270" s="18" t="s">
        <v>32</v>
      </c>
      <c r="E270" s="9"/>
      <c r="F270" s="19">
        <f>SUM(F261:F269)</f>
        <v>0</v>
      </c>
      <c r="G270" s="19">
        <f t="shared" ref="G270:J270" si="111">SUM(G261:G269)</f>
        <v>39.097000000000001</v>
      </c>
      <c r="H270" s="19">
        <f t="shared" si="111"/>
        <v>41.534999999999997</v>
      </c>
      <c r="I270" s="19">
        <f t="shared" si="111"/>
        <v>112.97</v>
      </c>
      <c r="J270" s="19">
        <f t="shared" si="111"/>
        <v>995.7</v>
      </c>
      <c r="K270" s="25"/>
      <c r="L270" s="19">
        <f t="shared" ref="L270" si="112">SUM(L261:L269)</f>
        <v>99.999999999999986</v>
      </c>
    </row>
    <row r="271" spans="1:12" ht="15" thickBot="1" x14ac:dyDescent="0.3">
      <c r="A271" s="27">
        <f>A253</f>
        <v>3</v>
      </c>
      <c r="B271" s="28">
        <f>B253</f>
        <v>2</v>
      </c>
      <c r="C271" s="63" t="s">
        <v>4</v>
      </c>
      <c r="D271" s="64"/>
      <c r="E271" s="29"/>
      <c r="F271" s="30">
        <f>F260+F270</f>
        <v>0</v>
      </c>
      <c r="G271" s="30">
        <f t="shared" ref="G271:J271" si="113">G260+G270</f>
        <v>74.587000000000003</v>
      </c>
      <c r="H271" s="30">
        <f t="shared" si="113"/>
        <v>88.504999999999995</v>
      </c>
      <c r="I271" s="30">
        <f t="shared" si="113"/>
        <v>225.60999999999999</v>
      </c>
      <c r="J271" s="30">
        <f t="shared" si="113"/>
        <v>2017</v>
      </c>
      <c r="K271" s="30"/>
      <c r="L271" s="30">
        <f t="shared" ref="L271" si="114">L260+L270</f>
        <v>200</v>
      </c>
    </row>
  </sheetData>
  <mergeCells count="17">
    <mergeCell ref="C1:E1"/>
    <mergeCell ref="H1:K1"/>
    <mergeCell ref="H2:K2"/>
    <mergeCell ref="C43:D43"/>
    <mergeCell ref="C62:D62"/>
    <mergeCell ref="C252:D252"/>
    <mergeCell ref="C271:D271"/>
    <mergeCell ref="C81:D81"/>
    <mergeCell ref="C100:D100"/>
    <mergeCell ref="C24:D24"/>
    <mergeCell ref="C233:D233"/>
    <mergeCell ref="C138:D138"/>
    <mergeCell ref="C157:D157"/>
    <mergeCell ref="C176:D176"/>
    <mergeCell ref="C195:D195"/>
    <mergeCell ref="C119:D119"/>
    <mergeCell ref="C214:D214"/>
  </mergeCells>
  <pageMargins left="0.7" right="0.7" top="0.75" bottom="0.75" header="0.3" footer="0.3"/>
  <pageSetup paperSize="9" orientation="portrait" r:id="rId1"/>
  <ignoredErrors>
    <ignoredError sqref="F9 F28 F47 F66 F85 F104 F123 F125 F142 F154 F161 F180 F199 F218 F220 F237 F256" twoDigitTextYear="1"/>
    <ignoredError sqref="L160:L1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2023-10-17T10:07:21Z</cp:lastPrinted>
  <dcterms:created xsi:type="dcterms:W3CDTF">2022-05-16T14:23:56Z</dcterms:created>
  <dcterms:modified xsi:type="dcterms:W3CDTF">2024-01-10T06:15:38Z</dcterms:modified>
</cp:coreProperties>
</file>