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p-nosova\Desktop\"/>
    </mc:Choice>
  </mc:AlternateContent>
  <bookViews>
    <workbookView xWindow="0" yWindow="0" windowWidth="23040" windowHeight="9192"/>
  </bookViews>
  <sheets>
    <sheet name="Лист1" sheetId="1" r:id="rId1"/>
    <sheet name="Лист5" sheetId="5" r:id="rId2"/>
    <sheet name="Лист4" sheetId="4" r:id="rId3"/>
    <sheet name="Лист3" sheetId="3" r:id="rId4"/>
    <sheet name="Лист2" sheetId="2" r:id="rId5"/>
  </sheets>
  <calcPr calcId="162913"/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H214" i="1" s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H233" i="1" l="1"/>
  <c r="I233" i="1"/>
  <c r="J233" i="1"/>
  <c r="I214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L61" i="1"/>
  <c r="J61" i="1"/>
  <c r="I61" i="1"/>
  <c r="H61" i="1"/>
  <c r="G61" i="1"/>
  <c r="F61" i="1"/>
  <c r="B52" i="1"/>
  <c r="L51" i="1"/>
  <c r="J51" i="1"/>
  <c r="J62" i="1" s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F24" i="1" s="1"/>
  <c r="G43" i="1" l="1"/>
  <c r="H43" i="1"/>
  <c r="I43" i="1"/>
  <c r="H157" i="1"/>
  <c r="J176" i="1"/>
  <c r="I176" i="1"/>
  <c r="G138" i="1"/>
  <c r="F138" i="1"/>
  <c r="L43" i="1"/>
  <c r="L157" i="1"/>
  <c r="I157" i="1"/>
  <c r="G157" i="1"/>
  <c r="F157" i="1"/>
  <c r="J157" i="1"/>
  <c r="L62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G81" i="1"/>
  <c r="L100" i="1"/>
  <c r="G195" i="1"/>
  <c r="L234" i="1" l="1"/>
  <c r="J234" i="1"/>
  <c r="G234" i="1"/>
  <c r="F234" i="1"/>
  <c r="H234" i="1"/>
  <c r="I234" i="1"/>
  <c r="A52" i="1"/>
  <c r="A62" i="1"/>
</calcChain>
</file>

<file path=xl/sharedStrings.xml><?xml version="1.0" encoding="utf-8"?>
<sst xmlns="http://schemas.openxmlformats.org/spreadsheetml/2006/main" count="681" uniqueCount="193">
  <si>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</si>
  <si>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</si>
  <si>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</si>
  <si>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</si>
  <si>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</si>
  <si>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</si>
  <si>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</si>
  <si>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</si>
  <si>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</si>
  <si>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</si>
  <si>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</si>
  <si>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</si>
  <si>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</si>
  <si>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</si>
  <si>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</si>
  <si>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</si>
  <si>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</si>
  <si>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</si>
  <si>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</si>
  <si>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</si>
  <si>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</si>
  <si>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</si>
  <si>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</si>
  <si>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</si>
  <si>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</si>
  <si>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</si>
  <si>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</si>
  <si>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</si>
  <si>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</si>
  <si>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</si>
  <si>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</si>
  <si>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</si>
  <si>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</si>
  <si>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</si>
  <si>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</si>
  <si>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</si>
  <si>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</si>
  <si>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</si>
  <si>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1/275</t>
  </si>
  <si>
    <t>Чай с сахаром</t>
  </si>
  <si>
    <t>1/200</t>
  </si>
  <si>
    <t xml:space="preserve">Хлеб </t>
  </si>
  <si>
    <t>1/70</t>
  </si>
  <si>
    <t xml:space="preserve">Йогурт </t>
  </si>
  <si>
    <t>1/100</t>
  </si>
  <si>
    <t>1/150</t>
  </si>
  <si>
    <t>1/210</t>
  </si>
  <si>
    <t xml:space="preserve">Хлеб пшеничный </t>
  </si>
  <si>
    <t>1/50</t>
  </si>
  <si>
    <t>Хлеб ржаной</t>
  </si>
  <si>
    <t>1/30</t>
  </si>
  <si>
    <t>278/304</t>
  </si>
  <si>
    <t>Какао на молоке</t>
  </si>
  <si>
    <t>Помидора св</t>
  </si>
  <si>
    <t>Греча отварная</t>
  </si>
  <si>
    <t>Гуляш из свин</t>
  </si>
  <si>
    <t xml:space="preserve">Сок </t>
  </si>
  <si>
    <t>Хлеб пшен</t>
  </si>
  <si>
    <t>Хлеб рж</t>
  </si>
  <si>
    <t>Хлеб</t>
  </si>
  <si>
    <t>1/240</t>
  </si>
  <si>
    <t>Хлеб пш</t>
  </si>
  <si>
    <t>175/3</t>
  </si>
  <si>
    <t>1/110</t>
  </si>
  <si>
    <t xml:space="preserve">Напиток клюквенный </t>
  </si>
  <si>
    <t>1/250</t>
  </si>
  <si>
    <t>1/285</t>
  </si>
  <si>
    <t xml:space="preserve">Котлета мясная </t>
  </si>
  <si>
    <t xml:space="preserve">Рис отварной </t>
  </si>
  <si>
    <t xml:space="preserve">Компот из св яблок </t>
  </si>
  <si>
    <t>Огурец св</t>
  </si>
  <si>
    <t xml:space="preserve">Чай с лимоном </t>
  </si>
  <si>
    <t>1/310</t>
  </si>
  <si>
    <t xml:space="preserve">Фрукт </t>
  </si>
  <si>
    <t>Ряженка</t>
  </si>
  <si>
    <t xml:space="preserve">Суп картофельный с рыбными консервами </t>
  </si>
  <si>
    <t>Компот из св яблок</t>
  </si>
  <si>
    <t>1/300</t>
  </si>
  <si>
    <t>7-11 лет; с 12 лет и старше</t>
  </si>
  <si>
    <t>Каша рисовая молочная с маслом</t>
  </si>
  <si>
    <t>Чай с лимоном</t>
  </si>
  <si>
    <t xml:space="preserve">фрукт </t>
  </si>
  <si>
    <t>Компот из клубники</t>
  </si>
  <si>
    <t>Омлет натуральный</t>
  </si>
  <si>
    <t>Кофейный напиток с молоком</t>
  </si>
  <si>
    <t>Жаркое по домашнему</t>
  </si>
  <si>
    <t xml:space="preserve">Суп молочный с макаронными изделиями </t>
  </si>
  <si>
    <t>Щи из свежей капусты с цыпленком, со сметаной</t>
  </si>
  <si>
    <t>Цыпленок тушенный в сметан/томат соусе</t>
  </si>
  <si>
    <t>Борщ из св. капусты с мясом сметаной и зеленью</t>
  </si>
  <si>
    <t xml:space="preserve">Запеканка рисовая с творогом </t>
  </si>
  <si>
    <t xml:space="preserve">Котлета рыбная </t>
  </si>
  <si>
    <t>Котлета рыбная, Картофельное пюре</t>
  </si>
  <si>
    <t>234/312</t>
  </si>
  <si>
    <t xml:space="preserve">Кофейный напиток </t>
  </si>
  <si>
    <t xml:space="preserve">Суп картофельный вермишелевый с цыпленком </t>
  </si>
  <si>
    <t xml:space="preserve">Капута тушенная с мясом  </t>
  </si>
  <si>
    <t>Кисель</t>
  </si>
  <si>
    <t xml:space="preserve">Тефтели мысные с соусом, Рис отварной </t>
  </si>
  <si>
    <t>Фрукт</t>
  </si>
  <si>
    <t xml:space="preserve">Макаронные изделия отварные с маслом </t>
  </si>
  <si>
    <t>Гуляш</t>
  </si>
  <si>
    <t xml:space="preserve">Чай с сахаром </t>
  </si>
  <si>
    <t>Котлеты рубленные из птицы; Макароны с маслом</t>
  </si>
  <si>
    <t>294/203</t>
  </si>
  <si>
    <t>Каша вяз молоч из риса и пшена, Бутерброд с сыр,масло</t>
  </si>
  <si>
    <t>1/280</t>
  </si>
  <si>
    <t>Рассольник Ленинград с цыпленком и зеленью</t>
  </si>
  <si>
    <t xml:space="preserve">Греча отварная </t>
  </si>
  <si>
    <t xml:space="preserve">Запеканка творожно морковная </t>
  </si>
  <si>
    <t>Картофель тушеный с луком</t>
  </si>
  <si>
    <t xml:space="preserve">Цыпленок туш в соусе; Капуста тушеная </t>
  </si>
  <si>
    <t>320/321</t>
  </si>
  <si>
    <t xml:space="preserve">Суп картофельный с мясными фрикадельками </t>
  </si>
  <si>
    <t xml:space="preserve">Плов с цыпленком </t>
  </si>
  <si>
    <t>Котлета мясная; Картофельное пюре</t>
  </si>
  <si>
    <t>268/312</t>
  </si>
  <si>
    <t>Щи из св.капусты с цыпленком, сметаной и зеленью</t>
  </si>
  <si>
    <t xml:space="preserve">Оладьи </t>
  </si>
  <si>
    <t>Компот из смеси с/фруктов</t>
  </si>
  <si>
    <t xml:space="preserve">Тефтели мясные; Греча отварная </t>
  </si>
  <si>
    <t>278/171</t>
  </si>
  <si>
    <t>Чоко Пай</t>
  </si>
  <si>
    <t>1/28</t>
  </si>
  <si>
    <t xml:space="preserve">Макаронник </t>
  </si>
  <si>
    <t>Компот из с/фруктов</t>
  </si>
  <si>
    <t>Таблица выполнения натуральных норм для обучающихся в возрасте с 12 лет и старше – обеды</t>
  </si>
  <si>
    <t>продукты</t>
  </si>
  <si>
    <t>норма</t>
  </si>
  <si>
    <t>1-й день</t>
  </si>
  <si>
    <t>2-й день</t>
  </si>
  <si>
    <t>3-й день</t>
  </si>
  <si>
    <t>4-й день</t>
  </si>
  <si>
    <t>5-й день</t>
  </si>
  <si>
    <t>6-й день</t>
  </si>
  <si>
    <t>7-й день</t>
  </si>
  <si>
    <t>8-й день</t>
  </si>
  <si>
    <t>9-й день</t>
  </si>
  <si>
    <t>10-й день</t>
  </si>
  <si>
    <t>11-й</t>
  </si>
  <si>
    <t>12-й</t>
  </si>
  <si>
    <t>Ср. день</t>
  </si>
  <si>
    <t>% выпол</t>
  </si>
  <si>
    <t>углев</t>
  </si>
  <si>
    <t>Кал-ть</t>
  </si>
  <si>
    <t>Мука пшен</t>
  </si>
  <si>
    <t>Крупы бобов</t>
  </si>
  <si>
    <t>Макарон изд</t>
  </si>
  <si>
    <t>Картофель</t>
  </si>
  <si>
    <t>Овощи зелень</t>
  </si>
  <si>
    <t>Фрукты свеж</t>
  </si>
  <si>
    <t>Фрукты сух</t>
  </si>
  <si>
    <t>Соки и вит.нап</t>
  </si>
  <si>
    <t>Мясо жил</t>
  </si>
  <si>
    <t>Цыплята</t>
  </si>
  <si>
    <t>Рыба филе</t>
  </si>
  <si>
    <t>Молоко 2,5</t>
  </si>
  <si>
    <t>Кисломолоч. Пр</t>
  </si>
  <si>
    <t>Творог</t>
  </si>
  <si>
    <t xml:space="preserve">Сыр  </t>
  </si>
  <si>
    <t xml:space="preserve">Сметана </t>
  </si>
  <si>
    <t>Масло слив</t>
  </si>
  <si>
    <t>Масло раст</t>
  </si>
  <si>
    <t>Яйцо(в штуках)</t>
  </si>
  <si>
    <t>Сахар</t>
  </si>
  <si>
    <t>Кондит изд</t>
  </si>
  <si>
    <t>Чай</t>
  </si>
  <si>
    <t>Какао</t>
  </si>
  <si>
    <t>Дрожжи</t>
  </si>
  <si>
    <t>соль</t>
  </si>
  <si>
    <t>белки</t>
  </si>
  <si>
    <t>жиры</t>
  </si>
  <si>
    <t>углеводы</t>
  </si>
  <si>
    <t>калорийность</t>
  </si>
  <si>
    <t>Таблица выполнения натуральных норм для обучающихся в возрасте от 7 лет до 11 лет – обеды</t>
  </si>
  <si>
    <t xml:space="preserve">                                     </t>
  </si>
  <si>
    <t>Таблица выполнения натуральных норм для обучающихся в возрасте  с 12 лет и старше – завтраки</t>
  </si>
  <si>
    <t>Таблица выполнения натуральных норм для обучающихся в возрасте от7 лет до 11 лет – завтраки</t>
  </si>
  <si>
    <t>4шт</t>
  </si>
  <si>
    <t>1шт</t>
  </si>
  <si>
    <t>Макароны с маслом  и сыром</t>
  </si>
  <si>
    <t>1/220</t>
  </si>
  <si>
    <t xml:space="preserve">Суп картофельный с бобовыми и зеленью </t>
  </si>
  <si>
    <t>Огрурец св</t>
  </si>
  <si>
    <t>Суп картоф с бобовыми и зеленью</t>
  </si>
  <si>
    <t>Плов с изюмом</t>
  </si>
  <si>
    <t xml:space="preserve">Суп овощной с зел.горошек,сметана,зелень </t>
  </si>
  <si>
    <t xml:space="preserve">Щи из св. капусты с  сметаной и зеленью </t>
  </si>
  <si>
    <t>1/31</t>
  </si>
  <si>
    <t>1/51</t>
  </si>
  <si>
    <t>1/201</t>
  </si>
  <si>
    <t>1/101</t>
  </si>
  <si>
    <t>1/251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</si>
</sst>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>
      <alignment horizontal="left" vertical="center" wrapText="1"/>
    </xf>
    <xf numFmtId="49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0" borderId="0" xfId="0" applyFont="1"/>
    <xf numFmtId="0" fontId="12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30" xfId="0" applyFont="1" applyBorder="1" applyAlignment="1">
      <alignment vertical="center" wrapText="1"/>
    </xf>
    <xf numFmtId="16" fontId="12" fillId="0" borderId="30" xfId="0" applyNumberFormat="1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4" fillId="0" borderId="29" xfId="0" applyFont="1" applyBorder="1" applyAlignment="1">
      <alignment vertical="center" wrapText="1"/>
    </xf>
    <xf numFmtId="0" fontId="15" fillId="0" borderId="30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2" fontId="14" fillId="0" borderId="30" xfId="0" applyNumberFormat="1" applyFont="1" applyBorder="1" applyAlignment="1">
      <alignment vertical="center" wrapText="1"/>
    </xf>
    <xf numFmtId="12" fontId="14" fillId="0" borderId="30" xfId="0" applyNumberFormat="1" applyFont="1" applyBorder="1" applyAlignment="1">
      <alignment vertical="center" wrapText="1"/>
    </xf>
    <xf numFmtId="2" fontId="13" fillId="0" borderId="29" xfId="0" applyNumberFormat="1" applyFont="1" applyBorder="1" applyAlignment="1">
      <alignment vertical="center" wrapText="1"/>
    </xf>
    <xf numFmtId="2" fontId="13" fillId="0" borderId="30" xfId="0" applyNumberFormat="1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/>
    <xf numFmtId="0" fontId="16" fillId="0" borderId="28" xfId="0" applyFont="1" applyBorder="1" applyAlignment="1">
      <alignment vertical="center" wrapText="1"/>
    </xf>
    <xf numFmtId="0" fontId="16" fillId="0" borderId="30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9" fillId="0" borderId="30" xfId="0" applyFont="1" applyBorder="1" applyAlignment="1">
      <alignment horizontal="center" vertical="center" wrapText="1"/>
    </xf>
    <xf numFmtId="2" fontId="16" fillId="0" borderId="30" xfId="0" applyNumberFormat="1" applyFont="1" applyBorder="1" applyAlignment="1">
      <alignment vertical="center" wrapText="1"/>
    </xf>
    <xf numFmtId="12" fontId="16" fillId="0" borderId="30" xfId="0" applyNumberFormat="1" applyFont="1" applyBorder="1" applyAlignment="1">
      <alignment vertical="center" wrapText="1"/>
    </xf>
    <xf numFmtId="2" fontId="18" fillId="0" borderId="30" xfId="0" applyNumberFormat="1" applyFont="1" applyBorder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/>
    <xf numFmtId="0" fontId="18" fillId="0" borderId="31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2" fontId="18" fillId="0" borderId="29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12" fontId="18" fillId="0" borderId="30" xfId="0" applyNumberFormat="1" applyFont="1" applyBorder="1" applyAlignment="1">
      <alignment vertical="center" wrapText="1"/>
    </xf>
    <xf numFmtId="16" fontId="18" fillId="0" borderId="30" xfId="0" applyNumberFormat="1" applyFont="1" applyBorder="1" applyAlignment="1">
      <alignment vertical="center" wrapText="1"/>
    </xf>
    <xf numFmtId="0" fontId="16" fillId="0" borderId="0" xfId="0" applyFont="1"/>
    <xf numFmtId="16" fontId="16" fillId="0" borderId="30" xfId="0" applyNumberFormat="1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4" fillId="0" borderId="27" xfId="0" applyFont="1" applyBorder="1" applyAlignment="1">
      <alignment vertical="center" wrapText="1"/>
    </xf>
    <xf numFmtId="0" fontId="14" fillId="0" borderId="29" xfId="0" applyFont="1" applyBorder="1" applyAlignment="1">
      <alignment vertical="center" wrapText="1"/>
    </xf>
    <xf numFmtId="0" fontId="16" fillId="0" borderId="27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27" xfId="0" applyFont="1" applyBorder="1" applyAlignment="1">
      <alignment horizontal="justify" vertical="center" wrapText="1"/>
    </xf>
    <xf numFmtId="0" fontId="16" fillId="0" borderId="29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zoomScaleNormal="100" workbookViewId="0">
      <pane xSplit="4" ySplit="5" topLeftCell="F99" activePane="bottomRight" state="frozen"/>
      <selection pane="topRight" activeCell="E1" sqref="E1"/>
      <selection pane="bottomLeft" activeCell="A6" sqref="A6"/>
      <selection pane="bottomRight" activeCell="G106" sqref="G10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77734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104"/>
      <c r="D1" s="105"/>
      <c r="E1" s="105"/>
      <c r="F1" s="12" t="s">
        <v>15</v>
      </c>
      <c r="G1" s="2" t="s">
        <v>16</v>
      </c>
      <c r="H1" s="106"/>
      <c r="I1" s="106"/>
      <c r="J1" s="106"/>
      <c r="K1" s="106"/>
    </row>
    <row r="2" spans="1:12" ht="17.399999999999999" x14ac:dyDescent="0.25">
      <c r="A2" s="35" t="s">
        <v>6</v>
      </c>
      <c r="C2" s="2"/>
      <c r="G2" s="2" t="s">
        <v>17</v>
      </c>
      <c r="H2" s="106"/>
      <c r="I2" s="106"/>
      <c r="J2" s="106"/>
      <c r="K2" s="106"/>
    </row>
    <row r="3" spans="1:12" ht="17.25" customHeight="1" x14ac:dyDescent="0.25">
      <c r="A3" s="4" t="s">
        <v>8</v>
      </c>
      <c r="C3" s="2"/>
      <c r="D3" s="3"/>
      <c r="E3" s="38" t="s">
        <v>78</v>
      </c>
      <c r="G3" s="2" t="s">
        <v>18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79</v>
      </c>
      <c r="F6" s="52" t="s">
        <v>46</v>
      </c>
      <c r="G6" s="53">
        <v>5.92</v>
      </c>
      <c r="H6" s="53">
        <v>3.6</v>
      </c>
      <c r="I6" s="53">
        <v>52.8</v>
      </c>
      <c r="J6" s="53">
        <v>268</v>
      </c>
      <c r="K6" s="54">
        <v>174</v>
      </c>
      <c r="L6" s="40">
        <v>33.64</v>
      </c>
    </row>
    <row r="7" spans="1:12" ht="14.4" x14ac:dyDescent="0.3">
      <c r="A7" s="23"/>
      <c r="B7" s="15"/>
      <c r="C7" s="11"/>
      <c r="D7" s="6"/>
      <c r="E7" s="55"/>
      <c r="F7" s="56"/>
      <c r="G7" s="57"/>
      <c r="H7" s="57"/>
      <c r="I7" s="57"/>
      <c r="J7" s="57"/>
      <c r="K7" s="58"/>
      <c r="L7" s="43"/>
    </row>
    <row r="8" spans="1:12" ht="14.4" x14ac:dyDescent="0.3">
      <c r="A8" s="23"/>
      <c r="B8" s="15"/>
      <c r="C8" s="11"/>
      <c r="D8" s="7" t="s">
        <v>21</v>
      </c>
      <c r="E8" s="59" t="s">
        <v>80</v>
      </c>
      <c r="F8" s="56" t="s">
        <v>40</v>
      </c>
      <c r="G8" s="57">
        <v>0.13</v>
      </c>
      <c r="H8" s="57">
        <v>0.2</v>
      </c>
      <c r="I8" s="57">
        <v>15.2</v>
      </c>
      <c r="J8" s="57">
        <v>62</v>
      </c>
      <c r="K8" s="58">
        <v>377</v>
      </c>
      <c r="L8" s="43">
        <v>10.15</v>
      </c>
    </row>
    <row r="9" spans="1:12" ht="14.4" x14ac:dyDescent="0.3">
      <c r="A9" s="23"/>
      <c r="B9" s="15"/>
      <c r="C9" s="11"/>
      <c r="D9" s="7" t="s">
        <v>22</v>
      </c>
      <c r="E9" s="59" t="s">
        <v>41</v>
      </c>
      <c r="F9" s="56" t="s">
        <v>42</v>
      </c>
      <c r="G9" s="57">
        <v>5.4</v>
      </c>
      <c r="H9" s="57">
        <v>2.7</v>
      </c>
      <c r="I9" s="57">
        <v>43.4</v>
      </c>
      <c r="J9" s="57">
        <v>220.67</v>
      </c>
      <c r="K9" s="58"/>
      <c r="L9" s="43">
        <v>8.83</v>
      </c>
    </row>
    <row r="10" spans="1:12" ht="14.4" x14ac:dyDescent="0.3">
      <c r="A10" s="23"/>
      <c r="B10" s="15"/>
      <c r="C10" s="11"/>
      <c r="D10" s="7" t="s">
        <v>23</v>
      </c>
      <c r="E10" s="59" t="s">
        <v>81</v>
      </c>
      <c r="F10" s="56" t="s">
        <v>45</v>
      </c>
      <c r="G10" s="57">
        <v>0.9</v>
      </c>
      <c r="H10" s="57">
        <v>0.2</v>
      </c>
      <c r="I10" s="57">
        <v>22.1</v>
      </c>
      <c r="J10" s="57">
        <v>103</v>
      </c>
      <c r="K10" s="58">
        <v>341</v>
      </c>
      <c r="L10" s="43">
        <v>22.96</v>
      </c>
    </row>
    <row r="11" spans="1:12" ht="14.4" x14ac:dyDescent="0.3">
      <c r="A11" s="23"/>
      <c r="B11" s="15"/>
      <c r="C11" s="11"/>
      <c r="D11" s="6"/>
      <c r="E11" s="59" t="s">
        <v>43</v>
      </c>
      <c r="F11" s="56" t="s">
        <v>44</v>
      </c>
      <c r="G11" s="57">
        <v>5</v>
      </c>
      <c r="H11" s="57">
        <v>1.5</v>
      </c>
      <c r="I11" s="57">
        <v>8.5</v>
      </c>
      <c r="J11" s="57">
        <v>70</v>
      </c>
      <c r="K11" s="58"/>
      <c r="L11" s="43">
        <v>34.42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17.350000000000001</v>
      </c>
      <c r="H13" s="19">
        <f t="shared" si="0"/>
        <v>8.1999999999999993</v>
      </c>
      <c r="I13" s="19">
        <f t="shared" si="0"/>
        <v>142</v>
      </c>
      <c r="J13" s="19">
        <f t="shared" si="0"/>
        <v>723.67</v>
      </c>
      <c r="K13" s="25"/>
      <c r="L13" s="19">
        <f t="shared" ref="L13" si="1">SUM(L6:L12)</f>
        <v>110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26</v>
      </c>
      <c r="E15" s="59" t="s">
        <v>87</v>
      </c>
      <c r="F15" s="57" t="s">
        <v>66</v>
      </c>
      <c r="G15" s="57">
        <v>7.46</v>
      </c>
      <c r="H15" s="57">
        <v>11.41</v>
      </c>
      <c r="I15" s="57">
        <v>80.400000000000006</v>
      </c>
      <c r="J15" s="57">
        <v>171.75</v>
      </c>
      <c r="K15" s="58">
        <v>88</v>
      </c>
      <c r="L15" s="43">
        <v>26.46</v>
      </c>
    </row>
    <row r="16" spans="1:12" ht="14.4" x14ac:dyDescent="0.3">
      <c r="A16" s="23"/>
      <c r="B16" s="15"/>
      <c r="C16" s="11"/>
      <c r="D16" s="7" t="s">
        <v>27</v>
      </c>
      <c r="E16" s="59"/>
      <c r="F16" s="57"/>
      <c r="G16" s="57"/>
      <c r="H16" s="57"/>
      <c r="I16" s="57"/>
      <c r="J16" s="57"/>
      <c r="K16" s="58"/>
      <c r="L16" s="43"/>
    </row>
    <row r="17" spans="1:12" ht="14.4" x14ac:dyDescent="0.3">
      <c r="A17" s="23"/>
      <c r="B17" s="15"/>
      <c r="C17" s="11"/>
      <c r="D17" s="7" t="s">
        <v>28</v>
      </c>
      <c r="E17" s="59" t="s">
        <v>180</v>
      </c>
      <c r="F17" s="57" t="s">
        <v>181</v>
      </c>
      <c r="G17" s="57">
        <v>16.93</v>
      </c>
      <c r="H17" s="57">
        <v>19.8</v>
      </c>
      <c r="I17" s="57">
        <v>42.64</v>
      </c>
      <c r="J17" s="57">
        <v>418</v>
      </c>
      <c r="K17" s="58">
        <v>204</v>
      </c>
      <c r="L17" s="43">
        <v>40.61</v>
      </c>
    </row>
    <row r="18" spans="1:12" ht="14.4" x14ac:dyDescent="0.3">
      <c r="A18" s="23"/>
      <c r="B18" s="15"/>
      <c r="C18" s="11"/>
      <c r="D18" s="7" t="s">
        <v>29</v>
      </c>
      <c r="E18" s="59" t="s">
        <v>82</v>
      </c>
      <c r="F18" s="57" t="s">
        <v>40</v>
      </c>
      <c r="G18" s="57">
        <v>7.64</v>
      </c>
      <c r="H18" s="57">
        <v>8.1</v>
      </c>
      <c r="I18" s="57">
        <v>42.64</v>
      </c>
      <c r="J18" s="57">
        <v>274</v>
      </c>
      <c r="K18" s="58">
        <v>242</v>
      </c>
      <c r="L18" s="43">
        <v>14.53</v>
      </c>
    </row>
    <row r="19" spans="1:12" ht="14.4" x14ac:dyDescent="0.3">
      <c r="A19" s="23"/>
      <c r="B19" s="15"/>
      <c r="C19" s="11"/>
      <c r="D19" s="7" t="s">
        <v>30</v>
      </c>
      <c r="E19" s="59" t="s">
        <v>47</v>
      </c>
      <c r="F19" s="56" t="s">
        <v>48</v>
      </c>
      <c r="G19" s="57">
        <v>3.93</v>
      </c>
      <c r="H19" s="57">
        <v>2.4</v>
      </c>
      <c r="I19" s="57">
        <v>29.6</v>
      </c>
      <c r="J19" s="57">
        <v>154.66999999999999</v>
      </c>
      <c r="K19" s="58"/>
      <c r="L19" s="43">
        <v>6.31</v>
      </c>
    </row>
    <row r="20" spans="1:12" ht="14.4" x14ac:dyDescent="0.3">
      <c r="A20" s="23"/>
      <c r="B20" s="15"/>
      <c r="C20" s="11"/>
      <c r="D20" s="7" t="s">
        <v>31</v>
      </c>
      <c r="E20" s="59" t="s">
        <v>49</v>
      </c>
      <c r="F20" s="56" t="s">
        <v>50</v>
      </c>
      <c r="G20" s="57">
        <v>1.47</v>
      </c>
      <c r="H20" s="57">
        <v>0.3</v>
      </c>
      <c r="I20" s="57">
        <v>13.8</v>
      </c>
      <c r="J20" s="57">
        <v>66</v>
      </c>
      <c r="K20" s="58"/>
      <c r="L20" s="43">
        <v>2.38</v>
      </c>
    </row>
    <row r="21" spans="1:12" ht="14.4" x14ac:dyDescent="0.3">
      <c r="A21" s="23"/>
      <c r="B21" s="15"/>
      <c r="C21" s="11"/>
      <c r="D21" s="6"/>
      <c r="E21" s="42" t="s">
        <v>81</v>
      </c>
      <c r="F21" s="43" t="s">
        <v>45</v>
      </c>
      <c r="G21" s="43">
        <v>0.9</v>
      </c>
      <c r="H21" s="43">
        <v>0.2</v>
      </c>
      <c r="I21" s="43">
        <v>22.1</v>
      </c>
      <c r="J21" s="43">
        <v>103</v>
      </c>
      <c r="K21" s="44"/>
      <c r="L21" s="43">
        <v>19.71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38.33</v>
      </c>
      <c r="H23" s="19">
        <f t="shared" si="2"/>
        <v>42.21</v>
      </c>
      <c r="I23" s="19">
        <f t="shared" si="2"/>
        <v>231.18</v>
      </c>
      <c r="J23" s="19">
        <f t="shared" si="2"/>
        <v>1187.42</v>
      </c>
      <c r="K23" s="25"/>
      <c r="L23" s="19">
        <f t="shared" ref="L23" si="3">SUM(L14:L22)</f>
        <v>110</v>
      </c>
    </row>
    <row r="24" spans="1:12" ht="14.4" x14ac:dyDescent="0.25">
      <c r="A24" s="29">
        <f>A6</f>
        <v>1</v>
      </c>
      <c r="B24" s="30">
        <f>B6</f>
        <v>1</v>
      </c>
      <c r="C24" s="102" t="s">
        <v>4</v>
      </c>
      <c r="D24" s="103"/>
      <c r="E24" s="31"/>
      <c r="F24" s="32">
        <f>F13+F23</f>
        <v>0</v>
      </c>
      <c r="G24" s="32">
        <f t="shared" ref="G24:J24" si="4">G13+G23</f>
        <v>55.68</v>
      </c>
      <c r="H24" s="32">
        <f t="shared" si="4"/>
        <v>50.41</v>
      </c>
      <c r="I24" s="32">
        <f t="shared" si="4"/>
        <v>373.18</v>
      </c>
      <c r="J24" s="32">
        <f t="shared" si="4"/>
        <v>1911.0900000000001</v>
      </c>
      <c r="K24" s="32"/>
      <c r="L24" s="32">
        <f t="shared" ref="L24" si="5">L13+L23</f>
        <v>220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60" t="s">
        <v>83</v>
      </c>
      <c r="F25" s="53" t="s">
        <v>40</v>
      </c>
      <c r="G25" s="53">
        <v>21.56</v>
      </c>
      <c r="H25" s="53">
        <v>38.4</v>
      </c>
      <c r="I25" s="53">
        <v>4.08</v>
      </c>
      <c r="J25" s="53">
        <v>448</v>
      </c>
      <c r="K25" s="54">
        <v>210</v>
      </c>
      <c r="L25" s="40">
        <v>80.64</v>
      </c>
    </row>
    <row r="26" spans="1:12" ht="14.4" x14ac:dyDescent="0.3">
      <c r="A26" s="14"/>
      <c r="B26" s="15"/>
      <c r="C26" s="11"/>
      <c r="D26" s="6"/>
      <c r="E26" s="59"/>
      <c r="F26" s="57"/>
      <c r="G26" s="57"/>
      <c r="H26" s="57"/>
      <c r="I26" s="57"/>
      <c r="J26" s="57"/>
      <c r="K26" s="58"/>
      <c r="L26" s="43"/>
    </row>
    <row r="27" spans="1:12" ht="14.4" x14ac:dyDescent="0.3">
      <c r="A27" s="14"/>
      <c r="B27" s="15"/>
      <c r="C27" s="11"/>
      <c r="D27" s="7" t="s">
        <v>21</v>
      </c>
      <c r="E27" s="59" t="s">
        <v>84</v>
      </c>
      <c r="F27" s="57" t="s">
        <v>40</v>
      </c>
      <c r="G27" s="57">
        <v>3.1659999999999999</v>
      </c>
      <c r="H27" s="57">
        <v>2.6779999999999999</v>
      </c>
      <c r="I27" s="57">
        <v>15.946</v>
      </c>
      <c r="J27" s="57">
        <v>100.6</v>
      </c>
      <c r="K27" s="58">
        <v>379</v>
      </c>
      <c r="L27" s="43">
        <v>20.53</v>
      </c>
    </row>
    <row r="28" spans="1:12" ht="14.4" x14ac:dyDescent="0.3">
      <c r="A28" s="14"/>
      <c r="B28" s="15"/>
      <c r="C28" s="11"/>
      <c r="D28" s="7" t="s">
        <v>22</v>
      </c>
      <c r="E28" s="59" t="s">
        <v>59</v>
      </c>
      <c r="F28" s="56" t="s">
        <v>42</v>
      </c>
      <c r="G28" s="57">
        <v>5.4</v>
      </c>
      <c r="H28" s="57">
        <v>2.4</v>
      </c>
      <c r="I28" s="57">
        <v>43.4</v>
      </c>
      <c r="J28" s="57">
        <v>220.64</v>
      </c>
      <c r="K28" s="58"/>
      <c r="L28" s="43">
        <v>8.83</v>
      </c>
    </row>
    <row r="29" spans="1:12" ht="14.4" x14ac:dyDescent="0.3">
      <c r="A29" s="14"/>
      <c r="B29" s="15"/>
      <c r="C29" s="11"/>
      <c r="D29" s="7" t="s">
        <v>23</v>
      </c>
      <c r="E29" s="59"/>
      <c r="F29" s="57"/>
      <c r="G29" s="57"/>
      <c r="H29" s="57"/>
      <c r="I29" s="57"/>
      <c r="J29" s="57"/>
      <c r="K29" s="58"/>
      <c r="L29" s="43"/>
    </row>
    <row r="30" spans="1:12" ht="14.4" x14ac:dyDescent="0.3">
      <c r="A30" s="14"/>
      <c r="B30" s="15"/>
      <c r="C30" s="11"/>
      <c r="D30" s="6"/>
      <c r="E30" s="59"/>
      <c r="F30" s="57"/>
      <c r="G30" s="57"/>
      <c r="H30" s="57"/>
      <c r="I30" s="57"/>
      <c r="J30" s="57"/>
      <c r="K30" s="58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30.125999999999998</v>
      </c>
      <c r="H32" s="19">
        <f t="shared" ref="H32" si="7">SUM(H25:H31)</f>
        <v>43.477999999999994</v>
      </c>
      <c r="I32" s="19">
        <f t="shared" ref="I32" si="8">SUM(I25:I31)</f>
        <v>63.426000000000002</v>
      </c>
      <c r="J32" s="19">
        <f t="shared" ref="J32:L32" si="9">SUM(J25:J31)</f>
        <v>769.24</v>
      </c>
      <c r="K32" s="25"/>
      <c r="L32" s="19">
        <f t="shared" si="9"/>
        <v>110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59"/>
      <c r="F33" s="57"/>
      <c r="G33" s="57"/>
      <c r="H33" s="57"/>
      <c r="I33" s="57"/>
      <c r="J33" s="57"/>
      <c r="K33" s="58"/>
      <c r="L33" s="43"/>
    </row>
    <row r="34" spans="1:12" ht="14.4" x14ac:dyDescent="0.3">
      <c r="A34" s="14"/>
      <c r="B34" s="15"/>
      <c r="C34" s="11"/>
      <c r="D34" s="7" t="s">
        <v>26</v>
      </c>
      <c r="E34" s="59" t="s">
        <v>182</v>
      </c>
      <c r="F34" s="57" t="s">
        <v>192</v>
      </c>
      <c r="G34" s="57">
        <v>5.49</v>
      </c>
      <c r="H34" s="57">
        <v>5.27</v>
      </c>
      <c r="I34" s="57">
        <v>16.53</v>
      </c>
      <c r="J34" s="57">
        <v>148.25</v>
      </c>
      <c r="K34" s="58">
        <v>102</v>
      </c>
      <c r="L34" s="43">
        <v>11.24</v>
      </c>
    </row>
    <row r="35" spans="1:12" ht="14.4" x14ac:dyDescent="0.3">
      <c r="A35" s="14"/>
      <c r="B35" s="15"/>
      <c r="C35" s="11"/>
      <c r="D35" s="7" t="s">
        <v>27</v>
      </c>
      <c r="E35" s="59" t="s">
        <v>54</v>
      </c>
      <c r="F35" s="57" t="s">
        <v>190</v>
      </c>
      <c r="G35" s="57">
        <v>11.8</v>
      </c>
      <c r="H35" s="57">
        <v>12.73</v>
      </c>
      <c r="I35" s="57">
        <v>53.15</v>
      </c>
      <c r="J35" s="57">
        <v>373.3</v>
      </c>
      <c r="K35" s="58">
        <v>171</v>
      </c>
      <c r="L35" s="43">
        <v>19.010000000000002</v>
      </c>
    </row>
    <row r="36" spans="1:12" ht="14.4" x14ac:dyDescent="0.3">
      <c r="A36" s="14"/>
      <c r="B36" s="15"/>
      <c r="C36" s="11"/>
      <c r="D36" s="7" t="s">
        <v>28</v>
      </c>
      <c r="E36" s="59" t="s">
        <v>55</v>
      </c>
      <c r="F36" s="57" t="s">
        <v>191</v>
      </c>
      <c r="G36" s="57">
        <v>10.64</v>
      </c>
      <c r="H36" s="57">
        <v>28.19</v>
      </c>
      <c r="I36" s="57">
        <v>2.89</v>
      </c>
      <c r="J36" s="57">
        <v>309</v>
      </c>
      <c r="K36" s="58">
        <v>260</v>
      </c>
      <c r="L36" s="43">
        <v>45.45</v>
      </c>
    </row>
    <row r="37" spans="1:12" ht="14.4" x14ac:dyDescent="0.3">
      <c r="A37" s="14"/>
      <c r="B37" s="15"/>
      <c r="C37" s="11"/>
      <c r="D37" s="7" t="s">
        <v>29</v>
      </c>
      <c r="E37" s="59" t="s">
        <v>56</v>
      </c>
      <c r="F37" s="57" t="s">
        <v>190</v>
      </c>
      <c r="G37" s="57">
        <v>0.6</v>
      </c>
      <c r="H37" s="57"/>
      <c r="I37" s="57">
        <v>12.1</v>
      </c>
      <c r="J37" s="57">
        <v>50.9</v>
      </c>
      <c r="K37" s="58"/>
      <c r="L37" s="43">
        <v>12.11</v>
      </c>
    </row>
    <row r="38" spans="1:12" ht="14.4" x14ac:dyDescent="0.3">
      <c r="A38" s="14"/>
      <c r="B38" s="15"/>
      <c r="C38" s="11"/>
      <c r="D38" s="7" t="s">
        <v>30</v>
      </c>
      <c r="E38" s="59" t="s">
        <v>57</v>
      </c>
      <c r="F38" s="56" t="s">
        <v>189</v>
      </c>
      <c r="G38" s="57">
        <v>3.93</v>
      </c>
      <c r="H38" s="57">
        <v>2.4</v>
      </c>
      <c r="I38" s="57">
        <v>29.6</v>
      </c>
      <c r="J38" s="57">
        <v>154.66999999999999</v>
      </c>
      <c r="K38" s="58"/>
      <c r="L38" s="43">
        <v>6.31</v>
      </c>
    </row>
    <row r="39" spans="1:12" ht="14.4" x14ac:dyDescent="0.3">
      <c r="A39" s="14"/>
      <c r="B39" s="15"/>
      <c r="C39" s="11"/>
      <c r="D39" s="7" t="s">
        <v>31</v>
      </c>
      <c r="E39" s="59" t="s">
        <v>58</v>
      </c>
      <c r="F39" s="56" t="s">
        <v>188</v>
      </c>
      <c r="G39" s="57">
        <v>1.47</v>
      </c>
      <c r="H39" s="57">
        <v>0.3</v>
      </c>
      <c r="I39" s="57">
        <v>13.8</v>
      </c>
      <c r="J39" s="57">
        <v>66</v>
      </c>
      <c r="K39" s="58"/>
      <c r="L39" s="43">
        <v>2.38</v>
      </c>
    </row>
    <row r="40" spans="1:12" ht="14.4" x14ac:dyDescent="0.3">
      <c r="A40" s="14"/>
      <c r="B40" s="15"/>
      <c r="C40" s="11"/>
      <c r="D40" s="6"/>
      <c r="E40" s="42" t="s">
        <v>183</v>
      </c>
      <c r="F40" s="43" t="s">
        <v>44</v>
      </c>
      <c r="G40" s="43">
        <v>0.7</v>
      </c>
      <c r="H40" s="43">
        <v>0.1</v>
      </c>
      <c r="I40" s="43">
        <v>1.9</v>
      </c>
      <c r="J40" s="43">
        <v>12</v>
      </c>
      <c r="K40" s="44">
        <v>71</v>
      </c>
      <c r="L40" s="43">
        <v>13.5</v>
      </c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34.630000000000003</v>
      </c>
      <c r="H42" s="19">
        <f t="shared" ref="H42" si="11">SUM(H33:H41)</f>
        <v>48.989999999999995</v>
      </c>
      <c r="I42" s="19">
        <f t="shared" ref="I42" si="12">SUM(I33:I41)</f>
        <v>129.97000000000003</v>
      </c>
      <c r="J42" s="19">
        <f t="shared" ref="J42:L42" si="13">SUM(J33:J41)</f>
        <v>1114.1199999999999</v>
      </c>
      <c r="K42" s="25"/>
      <c r="L42" s="19">
        <f t="shared" si="13"/>
        <v>110</v>
      </c>
    </row>
    <row r="43" spans="1:12" ht="15.75" customHeight="1" x14ac:dyDescent="0.25">
      <c r="A43" s="33">
        <f>A25</f>
        <v>1</v>
      </c>
      <c r="B43" s="33">
        <f>B25</f>
        <v>2</v>
      </c>
      <c r="C43" s="102" t="s">
        <v>4</v>
      </c>
      <c r="D43" s="103"/>
      <c r="E43" s="31"/>
      <c r="F43" s="32">
        <f>F32+F42</f>
        <v>0</v>
      </c>
      <c r="G43" s="32">
        <f t="shared" ref="G43" si="14">G32+G42</f>
        <v>64.756</v>
      </c>
      <c r="H43" s="32">
        <f t="shared" ref="H43" si="15">H32+H42</f>
        <v>92.467999999999989</v>
      </c>
      <c r="I43" s="32">
        <f t="shared" ref="I43" si="16">I32+I42</f>
        <v>193.39600000000002</v>
      </c>
      <c r="J43" s="32">
        <f t="shared" ref="J43:L43" si="17">J32+J42</f>
        <v>1883.36</v>
      </c>
      <c r="K43" s="32"/>
      <c r="L43" s="32">
        <f t="shared" si="17"/>
        <v>220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60" t="s">
        <v>85</v>
      </c>
      <c r="F44" s="53" t="s">
        <v>40</v>
      </c>
      <c r="G44" s="53">
        <v>12.3</v>
      </c>
      <c r="H44" s="53">
        <v>29.5</v>
      </c>
      <c r="I44" s="53">
        <v>16.579999999999998</v>
      </c>
      <c r="J44" s="53">
        <v>383</v>
      </c>
      <c r="K44" s="54">
        <v>259</v>
      </c>
      <c r="L44" s="40">
        <v>65.23</v>
      </c>
    </row>
    <row r="45" spans="1:12" ht="14.4" x14ac:dyDescent="0.3">
      <c r="A45" s="23"/>
      <c r="B45" s="15"/>
      <c r="C45" s="11"/>
      <c r="D45" s="6"/>
      <c r="E45" s="59"/>
      <c r="F45" s="57"/>
      <c r="G45" s="57"/>
      <c r="H45" s="57"/>
      <c r="I45" s="57"/>
      <c r="J45" s="57"/>
      <c r="K45" s="58"/>
      <c r="L45" s="43"/>
    </row>
    <row r="46" spans="1:12" ht="14.4" x14ac:dyDescent="0.3">
      <c r="A46" s="23"/>
      <c r="B46" s="15"/>
      <c r="C46" s="11"/>
      <c r="D46" s="7" t="s">
        <v>21</v>
      </c>
      <c r="E46" s="59" t="s">
        <v>76</v>
      </c>
      <c r="F46" s="57" t="s">
        <v>40</v>
      </c>
      <c r="G46" s="57">
        <v>0.16</v>
      </c>
      <c r="H46" s="57">
        <v>0.16</v>
      </c>
      <c r="I46" s="57">
        <v>27.88</v>
      </c>
      <c r="J46" s="57">
        <v>114.6</v>
      </c>
      <c r="K46" s="58">
        <v>342</v>
      </c>
      <c r="L46" s="43">
        <v>12.86</v>
      </c>
    </row>
    <row r="47" spans="1:12" ht="14.4" x14ac:dyDescent="0.3">
      <c r="A47" s="23"/>
      <c r="B47" s="15"/>
      <c r="C47" s="11"/>
      <c r="D47" s="7" t="s">
        <v>22</v>
      </c>
      <c r="E47" s="59" t="s">
        <v>59</v>
      </c>
      <c r="F47" s="56" t="s">
        <v>42</v>
      </c>
      <c r="G47" s="57">
        <v>5.4</v>
      </c>
      <c r="H47" s="57">
        <v>2.4</v>
      </c>
      <c r="I47" s="57">
        <v>43.4</v>
      </c>
      <c r="J47" s="57">
        <v>220.64</v>
      </c>
      <c r="K47" s="58"/>
      <c r="L47" s="43">
        <v>8.83</v>
      </c>
    </row>
    <row r="48" spans="1:12" ht="14.4" x14ac:dyDescent="0.3">
      <c r="A48" s="23"/>
      <c r="B48" s="15"/>
      <c r="C48" s="11"/>
      <c r="D48" s="7" t="s">
        <v>23</v>
      </c>
      <c r="E48" s="42" t="s">
        <v>81</v>
      </c>
      <c r="F48" s="43" t="s">
        <v>45</v>
      </c>
      <c r="G48" s="43">
        <v>0.9</v>
      </c>
      <c r="H48" s="43">
        <v>0.2</v>
      </c>
      <c r="I48" s="43">
        <v>22.1</v>
      </c>
      <c r="J48" s="43">
        <v>103</v>
      </c>
      <c r="K48" s="44"/>
      <c r="L48" s="43">
        <v>23.08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18.759999999999998</v>
      </c>
      <c r="H51" s="19">
        <f t="shared" ref="H51" si="19">SUM(H44:H50)</f>
        <v>32.260000000000005</v>
      </c>
      <c r="I51" s="19">
        <f t="shared" ref="I51" si="20">SUM(I44:I50)</f>
        <v>109.95999999999998</v>
      </c>
      <c r="J51" s="19">
        <f t="shared" ref="J51:L51" si="21">SUM(J44:J50)</f>
        <v>821.24</v>
      </c>
      <c r="K51" s="25"/>
      <c r="L51" s="19">
        <f t="shared" si="21"/>
        <v>110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59" t="s">
        <v>86</v>
      </c>
      <c r="F53" s="57" t="s">
        <v>65</v>
      </c>
      <c r="G53" s="57">
        <v>5.47</v>
      </c>
      <c r="H53" s="57">
        <v>4.7450000000000001</v>
      </c>
      <c r="I53" s="57">
        <v>17.954999999999998</v>
      </c>
      <c r="J53" s="57">
        <v>150</v>
      </c>
      <c r="K53" s="58">
        <v>120</v>
      </c>
      <c r="L53" s="43">
        <v>17.690000000000001</v>
      </c>
    </row>
    <row r="54" spans="1:12" ht="14.4" x14ac:dyDescent="0.3">
      <c r="A54" s="23"/>
      <c r="B54" s="15"/>
      <c r="C54" s="11"/>
      <c r="D54" s="7" t="s">
        <v>27</v>
      </c>
      <c r="E54" s="59" t="s">
        <v>88</v>
      </c>
      <c r="F54" s="57" t="s">
        <v>45</v>
      </c>
      <c r="G54" s="57">
        <v>22.18</v>
      </c>
      <c r="H54" s="57">
        <v>22.52</v>
      </c>
      <c r="I54" s="57">
        <v>7.02</v>
      </c>
      <c r="J54" s="57">
        <v>320</v>
      </c>
      <c r="K54" s="58">
        <v>290</v>
      </c>
      <c r="L54" s="43">
        <v>49.06</v>
      </c>
    </row>
    <row r="55" spans="1:12" ht="14.4" x14ac:dyDescent="0.3">
      <c r="A55" s="23"/>
      <c r="B55" s="15"/>
      <c r="C55" s="11"/>
      <c r="D55" s="7" t="s">
        <v>28</v>
      </c>
      <c r="E55" s="59" t="s">
        <v>68</v>
      </c>
      <c r="F55" s="57" t="s">
        <v>40</v>
      </c>
      <c r="G55" s="57">
        <v>4.8680000000000003</v>
      </c>
      <c r="H55" s="57">
        <v>7.1660000000000004</v>
      </c>
      <c r="I55" s="57">
        <v>48.911999999999999</v>
      </c>
      <c r="J55" s="57">
        <v>279.60000000000002</v>
      </c>
      <c r="K55" s="58">
        <v>304</v>
      </c>
      <c r="L55" s="43">
        <v>21.47</v>
      </c>
    </row>
    <row r="56" spans="1:12" ht="14.4" x14ac:dyDescent="0.3">
      <c r="A56" s="23"/>
      <c r="B56" s="15"/>
      <c r="C56" s="11"/>
      <c r="D56" s="7" t="s">
        <v>29</v>
      </c>
      <c r="E56" s="59" t="s">
        <v>64</v>
      </c>
      <c r="F56" s="57" t="s">
        <v>40</v>
      </c>
      <c r="G56" s="57">
        <v>0.2</v>
      </c>
      <c r="H56" s="57"/>
      <c r="I56" s="57">
        <v>21.3</v>
      </c>
      <c r="J56" s="57">
        <v>87</v>
      </c>
      <c r="K56" s="58">
        <v>700</v>
      </c>
      <c r="L56" s="43">
        <v>13.09</v>
      </c>
    </row>
    <row r="57" spans="1:12" ht="14.4" x14ac:dyDescent="0.3">
      <c r="A57" s="23"/>
      <c r="B57" s="15"/>
      <c r="C57" s="11"/>
      <c r="D57" s="7" t="s">
        <v>30</v>
      </c>
      <c r="E57" s="59" t="s">
        <v>61</v>
      </c>
      <c r="F57" s="56" t="s">
        <v>48</v>
      </c>
      <c r="G57" s="57">
        <v>3.93</v>
      </c>
      <c r="H57" s="57">
        <v>2.4</v>
      </c>
      <c r="I57" s="57">
        <v>29.6</v>
      </c>
      <c r="J57" s="57">
        <v>154.66999999999999</v>
      </c>
      <c r="K57" s="58"/>
      <c r="L57" s="43">
        <v>6.31</v>
      </c>
    </row>
    <row r="58" spans="1:12" ht="14.4" x14ac:dyDescent="0.3">
      <c r="A58" s="23"/>
      <c r="B58" s="15"/>
      <c r="C58" s="11"/>
      <c r="D58" s="7" t="s">
        <v>31</v>
      </c>
      <c r="E58" s="59" t="s">
        <v>58</v>
      </c>
      <c r="F58" s="56" t="s">
        <v>50</v>
      </c>
      <c r="G58" s="57">
        <v>1.47</v>
      </c>
      <c r="H58" s="57">
        <v>0.3</v>
      </c>
      <c r="I58" s="57">
        <v>13.8</v>
      </c>
      <c r="J58" s="57">
        <v>66</v>
      </c>
      <c r="K58" s="58"/>
      <c r="L58" s="43">
        <v>2.38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38.118000000000002</v>
      </c>
      <c r="H61" s="19">
        <f t="shared" ref="H61" si="23">SUM(H52:H60)</f>
        <v>37.130999999999993</v>
      </c>
      <c r="I61" s="19">
        <f t="shared" ref="I61" si="24">SUM(I52:I60)</f>
        <v>138.58700000000002</v>
      </c>
      <c r="J61" s="19">
        <f t="shared" ref="J61:L61" si="25">SUM(J52:J60)</f>
        <v>1057.27</v>
      </c>
      <c r="K61" s="25"/>
      <c r="L61" s="19">
        <f t="shared" si="25"/>
        <v>110</v>
      </c>
    </row>
    <row r="62" spans="1:12" ht="15.75" customHeight="1" x14ac:dyDescent="0.25">
      <c r="A62" s="29">
        <f>A44</f>
        <v>1</v>
      </c>
      <c r="B62" s="30">
        <f>B44</f>
        <v>3</v>
      </c>
      <c r="C62" s="102" t="s">
        <v>4</v>
      </c>
      <c r="D62" s="103"/>
      <c r="E62" s="31"/>
      <c r="F62" s="32">
        <f>F51+F61</f>
        <v>0</v>
      </c>
      <c r="G62" s="32">
        <f t="shared" ref="G62" si="26">G51+G61</f>
        <v>56.878</v>
      </c>
      <c r="H62" s="32">
        <f t="shared" ref="H62" si="27">H51+H61</f>
        <v>69.390999999999991</v>
      </c>
      <c r="I62" s="32">
        <f t="shared" ref="I62" si="28">I51+I61</f>
        <v>248.547</v>
      </c>
      <c r="J62" s="32">
        <f t="shared" ref="J62:L62" si="29">J51+J61</f>
        <v>1878.51</v>
      </c>
      <c r="K62" s="32"/>
      <c r="L62" s="32">
        <f t="shared" si="29"/>
        <v>220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60" t="s">
        <v>103</v>
      </c>
      <c r="F63" s="53" t="s">
        <v>72</v>
      </c>
      <c r="G63" s="53">
        <v>23.54</v>
      </c>
      <c r="H63" s="53">
        <v>64.86</v>
      </c>
      <c r="I63" s="53">
        <v>59.22</v>
      </c>
      <c r="J63" s="53">
        <v>628</v>
      </c>
      <c r="K63" s="54" t="s">
        <v>104</v>
      </c>
      <c r="L63" s="40">
        <v>80.06</v>
      </c>
    </row>
    <row r="64" spans="1:12" ht="14.4" x14ac:dyDescent="0.3">
      <c r="A64" s="23"/>
      <c r="B64" s="15"/>
      <c r="C64" s="11"/>
      <c r="D64" s="6"/>
      <c r="E64" s="59"/>
      <c r="F64" s="56"/>
      <c r="G64" s="57"/>
      <c r="H64" s="57"/>
      <c r="I64" s="57"/>
      <c r="J64" s="57"/>
      <c r="K64" s="58"/>
      <c r="L64" s="43"/>
    </row>
    <row r="65" spans="1:12" ht="14.4" x14ac:dyDescent="0.3">
      <c r="A65" s="23"/>
      <c r="B65" s="15"/>
      <c r="C65" s="11"/>
      <c r="D65" s="7" t="s">
        <v>21</v>
      </c>
      <c r="E65" s="59" t="s">
        <v>56</v>
      </c>
      <c r="F65" s="56" t="s">
        <v>40</v>
      </c>
      <c r="G65" s="57">
        <v>1.4</v>
      </c>
      <c r="H65" s="57">
        <v>0.4</v>
      </c>
      <c r="I65" s="57">
        <v>22.8</v>
      </c>
      <c r="J65" s="57">
        <v>100.4</v>
      </c>
      <c r="K65" s="58">
        <v>389</v>
      </c>
      <c r="L65" s="43">
        <v>12.11</v>
      </c>
    </row>
    <row r="66" spans="1:12" ht="14.4" x14ac:dyDescent="0.3">
      <c r="A66" s="23"/>
      <c r="B66" s="15"/>
      <c r="C66" s="11"/>
      <c r="D66" s="7" t="s">
        <v>22</v>
      </c>
      <c r="E66" s="59" t="s">
        <v>59</v>
      </c>
      <c r="F66" s="56" t="s">
        <v>42</v>
      </c>
      <c r="G66" s="57">
        <v>5.4</v>
      </c>
      <c r="H66" s="57">
        <v>2.4</v>
      </c>
      <c r="I66" s="57">
        <v>43.4</v>
      </c>
      <c r="J66" s="57">
        <v>220.64</v>
      </c>
      <c r="K66" s="58"/>
      <c r="L66" s="43">
        <v>8.83</v>
      </c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 t="s">
        <v>53</v>
      </c>
      <c r="F68" s="43" t="s">
        <v>44</v>
      </c>
      <c r="G68" s="43">
        <v>1.1000000000000001</v>
      </c>
      <c r="H68" s="43">
        <v>0.2</v>
      </c>
      <c r="I68" s="43">
        <v>3.8</v>
      </c>
      <c r="J68" s="43">
        <v>22</v>
      </c>
      <c r="K68" s="44">
        <v>71</v>
      </c>
      <c r="L68" s="43">
        <v>9</v>
      </c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31.439999999999998</v>
      </c>
      <c r="H70" s="19">
        <f t="shared" ref="H70" si="31">SUM(H63:H69)</f>
        <v>67.860000000000014</v>
      </c>
      <c r="I70" s="19">
        <f t="shared" ref="I70" si="32">SUM(I63:I69)</f>
        <v>129.22</v>
      </c>
      <c r="J70" s="19">
        <f t="shared" ref="J70:L70" si="33">SUM(J63:J69)</f>
        <v>971.04</v>
      </c>
      <c r="K70" s="25"/>
      <c r="L70" s="19">
        <f t="shared" si="33"/>
        <v>110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59" t="s">
        <v>89</v>
      </c>
      <c r="F72" s="57" t="s">
        <v>66</v>
      </c>
      <c r="G72" s="57">
        <v>7.4980000000000002</v>
      </c>
      <c r="H72" s="57">
        <v>14.69</v>
      </c>
      <c r="I72" s="57">
        <v>26.5</v>
      </c>
      <c r="J72" s="57">
        <v>217.2</v>
      </c>
      <c r="K72" s="58">
        <v>82</v>
      </c>
      <c r="L72" s="43">
        <v>43.87</v>
      </c>
    </row>
    <row r="73" spans="1:12" ht="14.4" x14ac:dyDescent="0.3">
      <c r="A73" s="23"/>
      <c r="B73" s="15"/>
      <c r="C73" s="11"/>
      <c r="D73" s="7" t="s">
        <v>27</v>
      </c>
      <c r="E73" s="59" t="s">
        <v>90</v>
      </c>
      <c r="F73" s="57" t="s">
        <v>60</v>
      </c>
      <c r="G73" s="57">
        <v>11.06</v>
      </c>
      <c r="H73" s="57">
        <v>15.92</v>
      </c>
      <c r="I73" s="57">
        <v>57.1</v>
      </c>
      <c r="J73" s="57">
        <v>472</v>
      </c>
      <c r="K73" s="58">
        <v>188</v>
      </c>
      <c r="L73" s="43">
        <v>29.64</v>
      </c>
    </row>
    <row r="74" spans="1:12" ht="14.4" x14ac:dyDescent="0.3">
      <c r="A74" s="23"/>
      <c r="B74" s="15"/>
      <c r="C74" s="11"/>
      <c r="D74" s="7" t="s">
        <v>28</v>
      </c>
      <c r="E74" s="59"/>
      <c r="F74" s="57"/>
      <c r="G74" s="57"/>
      <c r="H74" s="57"/>
      <c r="I74" s="57"/>
      <c r="J74" s="57"/>
      <c r="K74" s="58"/>
      <c r="L74" s="43"/>
    </row>
    <row r="75" spans="1:12" ht="14.4" x14ac:dyDescent="0.3">
      <c r="A75" s="23"/>
      <c r="B75" s="15"/>
      <c r="C75" s="11"/>
      <c r="D75" s="7" t="s">
        <v>29</v>
      </c>
      <c r="E75" s="59" t="s">
        <v>39</v>
      </c>
      <c r="F75" s="57" t="s">
        <v>40</v>
      </c>
      <c r="G75" s="57">
        <v>7.0000000000000007E-2</v>
      </c>
      <c r="H75" s="57">
        <v>0.02</v>
      </c>
      <c r="I75" s="57">
        <v>15</v>
      </c>
      <c r="J75" s="57">
        <v>60</v>
      </c>
      <c r="K75" s="58">
        <v>376</v>
      </c>
      <c r="L75" s="43">
        <v>7.31</v>
      </c>
    </row>
    <row r="76" spans="1:12" ht="14.4" x14ac:dyDescent="0.3">
      <c r="A76" s="23"/>
      <c r="B76" s="15"/>
      <c r="C76" s="11"/>
      <c r="D76" s="7" t="s">
        <v>30</v>
      </c>
      <c r="E76" s="59" t="s">
        <v>59</v>
      </c>
      <c r="F76" s="56" t="s">
        <v>48</v>
      </c>
      <c r="G76" s="57">
        <v>3.93</v>
      </c>
      <c r="H76" s="57">
        <v>2.4</v>
      </c>
      <c r="I76" s="57">
        <v>29.6</v>
      </c>
      <c r="J76" s="57">
        <v>154.66999999999999</v>
      </c>
      <c r="K76" s="58"/>
      <c r="L76" s="43">
        <v>6.31</v>
      </c>
    </row>
    <row r="77" spans="1:12" ht="14.4" x14ac:dyDescent="0.3">
      <c r="A77" s="23"/>
      <c r="B77" s="15"/>
      <c r="C77" s="11"/>
      <c r="D77" s="7" t="s">
        <v>31</v>
      </c>
      <c r="E77" s="59" t="s">
        <v>58</v>
      </c>
      <c r="F77" s="56" t="s">
        <v>50</v>
      </c>
      <c r="G77" s="57">
        <v>1.47</v>
      </c>
      <c r="H77" s="57">
        <v>0.3</v>
      </c>
      <c r="I77" s="57">
        <v>13.8</v>
      </c>
      <c r="J77" s="57">
        <v>66</v>
      </c>
      <c r="K77" s="58"/>
      <c r="L77" s="43">
        <v>2.38</v>
      </c>
    </row>
    <row r="78" spans="1:12" ht="14.4" x14ac:dyDescent="0.3">
      <c r="A78" s="23"/>
      <c r="B78" s="15"/>
      <c r="C78" s="11"/>
      <c r="D78" s="6"/>
      <c r="E78" s="59" t="s">
        <v>73</v>
      </c>
      <c r="F78" s="57" t="s">
        <v>45</v>
      </c>
      <c r="G78" s="57">
        <v>0.9</v>
      </c>
      <c r="H78" s="57">
        <v>0.2</v>
      </c>
      <c r="I78" s="57">
        <v>22.1</v>
      </c>
      <c r="J78" s="57">
        <v>103</v>
      </c>
      <c r="K78" s="58"/>
      <c r="L78" s="43">
        <v>20.49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24.927999999999997</v>
      </c>
      <c r="H80" s="19">
        <f t="shared" ref="H80" si="35">SUM(H71:H79)</f>
        <v>33.53</v>
      </c>
      <c r="I80" s="19">
        <f t="shared" ref="I80" si="36">SUM(I71:I79)</f>
        <v>164.1</v>
      </c>
      <c r="J80" s="19">
        <f t="shared" ref="J80:L80" si="37">SUM(J71:J79)</f>
        <v>1072.8699999999999</v>
      </c>
      <c r="K80" s="25"/>
      <c r="L80" s="19">
        <f t="shared" si="37"/>
        <v>109.99999999999999</v>
      </c>
    </row>
    <row r="81" spans="1:12" ht="15.75" customHeight="1" x14ac:dyDescent="0.25">
      <c r="A81" s="29">
        <f>A63</f>
        <v>1</v>
      </c>
      <c r="B81" s="30">
        <f>B63</f>
        <v>4</v>
      </c>
      <c r="C81" s="102" t="s">
        <v>4</v>
      </c>
      <c r="D81" s="103"/>
      <c r="E81" s="31"/>
      <c r="F81" s="32">
        <f>F70+F80</f>
        <v>0</v>
      </c>
      <c r="G81" s="32">
        <f t="shared" ref="G81" si="38">G70+G80</f>
        <v>56.367999999999995</v>
      </c>
      <c r="H81" s="32">
        <f t="shared" ref="H81" si="39">H70+H80</f>
        <v>101.39000000000001</v>
      </c>
      <c r="I81" s="32">
        <f t="shared" ref="I81" si="40">I70+I80</f>
        <v>293.32</v>
      </c>
      <c r="J81" s="32">
        <f t="shared" ref="J81:L81" si="41">J70+J80</f>
        <v>2043.9099999999999</v>
      </c>
      <c r="K81" s="32"/>
      <c r="L81" s="32">
        <f t="shared" si="41"/>
        <v>220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60" t="s">
        <v>92</v>
      </c>
      <c r="F82" s="53" t="s">
        <v>72</v>
      </c>
      <c r="G82" s="53">
        <v>17.085999999999999</v>
      </c>
      <c r="H82" s="53">
        <v>21.86</v>
      </c>
      <c r="I82" s="53">
        <v>43.23</v>
      </c>
      <c r="J82" s="53">
        <v>439</v>
      </c>
      <c r="K82" s="54" t="s">
        <v>93</v>
      </c>
      <c r="L82" s="40">
        <v>73.540000000000006</v>
      </c>
    </row>
    <row r="83" spans="1:12" ht="14.4" x14ac:dyDescent="0.3">
      <c r="A83" s="23"/>
      <c r="B83" s="15"/>
      <c r="C83" s="11"/>
      <c r="D83" s="6"/>
      <c r="E83" s="59"/>
      <c r="F83" s="57"/>
      <c r="G83" s="57"/>
      <c r="H83" s="57"/>
      <c r="I83" s="57"/>
      <c r="J83" s="57"/>
      <c r="K83" s="58"/>
      <c r="L83" s="43"/>
    </row>
    <row r="84" spans="1:12" ht="14.4" x14ac:dyDescent="0.3">
      <c r="A84" s="23"/>
      <c r="B84" s="15"/>
      <c r="C84" s="11"/>
      <c r="D84" s="7" t="s">
        <v>21</v>
      </c>
      <c r="E84" s="59" t="s">
        <v>94</v>
      </c>
      <c r="F84" s="57" t="s">
        <v>40</v>
      </c>
      <c r="G84" s="57">
        <v>3.1659999999999999</v>
      </c>
      <c r="H84" s="57">
        <v>2.6779999999999999</v>
      </c>
      <c r="I84" s="57">
        <v>15.946</v>
      </c>
      <c r="J84" s="57">
        <v>100.6</v>
      </c>
      <c r="K84" s="58">
        <v>379</v>
      </c>
      <c r="L84" s="43">
        <v>20.53</v>
      </c>
    </row>
    <row r="85" spans="1:12" ht="14.4" x14ac:dyDescent="0.3">
      <c r="A85" s="23"/>
      <c r="B85" s="15"/>
      <c r="C85" s="11"/>
      <c r="D85" s="7" t="s">
        <v>22</v>
      </c>
      <c r="E85" s="59" t="s">
        <v>59</v>
      </c>
      <c r="F85" s="56" t="s">
        <v>42</v>
      </c>
      <c r="G85" s="57">
        <v>5.4</v>
      </c>
      <c r="H85" s="57">
        <v>2.4</v>
      </c>
      <c r="I85" s="57">
        <v>43.4</v>
      </c>
      <c r="J85" s="57">
        <v>220.64</v>
      </c>
      <c r="K85" s="58"/>
      <c r="L85" s="43">
        <v>8.83</v>
      </c>
    </row>
    <row r="86" spans="1:12" ht="14.4" x14ac:dyDescent="0.3">
      <c r="A86" s="23"/>
      <c r="B86" s="15"/>
      <c r="C86" s="11"/>
      <c r="D86" s="7" t="s">
        <v>23</v>
      </c>
      <c r="E86" s="59"/>
      <c r="F86" s="57"/>
      <c r="G86" s="57"/>
      <c r="H86" s="57"/>
      <c r="I86" s="57"/>
      <c r="J86" s="57"/>
      <c r="K86" s="58"/>
      <c r="L86" s="43"/>
    </row>
    <row r="87" spans="1:12" ht="14.4" x14ac:dyDescent="0.3">
      <c r="A87" s="23"/>
      <c r="B87" s="15"/>
      <c r="C87" s="11"/>
      <c r="D87" s="6"/>
      <c r="E87" s="59" t="s">
        <v>70</v>
      </c>
      <c r="F87" s="57" t="s">
        <v>44</v>
      </c>
      <c r="G87" s="57">
        <v>0.7</v>
      </c>
      <c r="H87" s="57">
        <v>0.1</v>
      </c>
      <c r="I87" s="57">
        <v>1.9</v>
      </c>
      <c r="J87" s="57">
        <v>12</v>
      </c>
      <c r="K87" s="58">
        <v>71</v>
      </c>
      <c r="L87" s="43">
        <v>7.1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26.352</v>
      </c>
      <c r="H89" s="19">
        <f t="shared" ref="H89" si="43">SUM(H82:H88)</f>
        <v>27.038</v>
      </c>
      <c r="I89" s="19">
        <f t="shared" ref="I89" si="44">SUM(I82:I88)</f>
        <v>104.476</v>
      </c>
      <c r="J89" s="19">
        <f t="shared" ref="J89:L89" si="45">SUM(J82:J88)</f>
        <v>772.24</v>
      </c>
      <c r="K89" s="25"/>
      <c r="L89" s="19">
        <f t="shared" si="45"/>
        <v>110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59" t="s">
        <v>95</v>
      </c>
      <c r="F91" s="57" t="s">
        <v>38</v>
      </c>
      <c r="G91" s="57">
        <v>8.2550000000000008</v>
      </c>
      <c r="H91" s="57">
        <v>9.24</v>
      </c>
      <c r="I91" s="57">
        <v>13.12</v>
      </c>
      <c r="J91" s="57">
        <v>199</v>
      </c>
      <c r="K91" s="58">
        <v>111</v>
      </c>
      <c r="L91" s="43">
        <v>25.52</v>
      </c>
    </row>
    <row r="92" spans="1:12" ht="14.4" x14ac:dyDescent="0.3">
      <c r="A92" s="23"/>
      <c r="B92" s="15"/>
      <c r="C92" s="11"/>
      <c r="D92" s="7" t="s">
        <v>27</v>
      </c>
      <c r="E92" s="59" t="s">
        <v>96</v>
      </c>
      <c r="F92" s="57" t="s">
        <v>40</v>
      </c>
      <c r="G92" s="57">
        <v>19.7</v>
      </c>
      <c r="H92" s="57">
        <v>15</v>
      </c>
      <c r="I92" s="57">
        <v>13.65</v>
      </c>
      <c r="J92" s="57">
        <v>269</v>
      </c>
      <c r="K92" s="58">
        <v>336</v>
      </c>
      <c r="L92" s="43">
        <v>63.96</v>
      </c>
    </row>
    <row r="93" spans="1:12" ht="14.4" x14ac:dyDescent="0.3">
      <c r="A93" s="23"/>
      <c r="B93" s="15"/>
      <c r="C93" s="11"/>
      <c r="D93" s="7" t="s">
        <v>28</v>
      </c>
      <c r="E93" s="59"/>
      <c r="F93" s="57"/>
      <c r="G93" s="57"/>
      <c r="H93" s="57"/>
      <c r="I93" s="57"/>
      <c r="J93" s="57"/>
      <c r="K93" s="58"/>
      <c r="L93" s="43"/>
    </row>
    <row r="94" spans="1:12" ht="14.4" x14ac:dyDescent="0.3">
      <c r="A94" s="23"/>
      <c r="B94" s="15"/>
      <c r="C94" s="11"/>
      <c r="D94" s="7" t="s">
        <v>29</v>
      </c>
      <c r="E94" s="59" t="s">
        <v>97</v>
      </c>
      <c r="F94" s="57" t="s">
        <v>40</v>
      </c>
      <c r="G94" s="57">
        <v>0</v>
      </c>
      <c r="H94" s="57">
        <v>0</v>
      </c>
      <c r="I94" s="57">
        <v>13.5</v>
      </c>
      <c r="J94" s="57">
        <v>54</v>
      </c>
      <c r="K94" s="58"/>
      <c r="L94" s="43">
        <v>11.83</v>
      </c>
    </row>
    <row r="95" spans="1:12" ht="14.4" x14ac:dyDescent="0.3">
      <c r="A95" s="23"/>
      <c r="B95" s="15"/>
      <c r="C95" s="11"/>
      <c r="D95" s="7" t="s">
        <v>30</v>
      </c>
      <c r="E95" s="59" t="s">
        <v>61</v>
      </c>
      <c r="F95" s="56" t="s">
        <v>48</v>
      </c>
      <c r="G95" s="57">
        <v>3.93</v>
      </c>
      <c r="H95" s="57">
        <v>2.4</v>
      </c>
      <c r="I95" s="57">
        <v>29.6</v>
      </c>
      <c r="J95" s="57">
        <v>154.66999999999999</v>
      </c>
      <c r="K95" s="58"/>
      <c r="L95" s="43">
        <v>6.31</v>
      </c>
    </row>
    <row r="96" spans="1:12" ht="14.4" x14ac:dyDescent="0.3">
      <c r="A96" s="23"/>
      <c r="B96" s="15"/>
      <c r="C96" s="11"/>
      <c r="D96" s="7" t="s">
        <v>31</v>
      </c>
      <c r="E96" s="59" t="s">
        <v>58</v>
      </c>
      <c r="F96" s="56" t="s">
        <v>50</v>
      </c>
      <c r="G96" s="57">
        <v>1.47</v>
      </c>
      <c r="H96" s="57">
        <v>0.3</v>
      </c>
      <c r="I96" s="57">
        <v>13.8</v>
      </c>
      <c r="J96" s="57">
        <v>66</v>
      </c>
      <c r="K96" s="58"/>
      <c r="L96" s="43">
        <v>2.38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33.354999999999997</v>
      </c>
      <c r="H99" s="19">
        <f t="shared" ref="H99" si="47">SUM(H90:H98)</f>
        <v>26.94</v>
      </c>
      <c r="I99" s="19">
        <f t="shared" ref="I99" si="48">SUM(I90:I98)</f>
        <v>83.67</v>
      </c>
      <c r="J99" s="19">
        <f t="shared" ref="J99:L99" si="49">SUM(J90:J98)</f>
        <v>742.67</v>
      </c>
      <c r="K99" s="25"/>
      <c r="L99" s="19">
        <f t="shared" si="49"/>
        <v>110</v>
      </c>
    </row>
    <row r="100" spans="1:12" ht="15.75" customHeight="1" x14ac:dyDescent="0.25">
      <c r="A100" s="29">
        <f>A82</f>
        <v>1</v>
      </c>
      <c r="B100" s="30">
        <f>B82</f>
        <v>5</v>
      </c>
      <c r="C100" s="102" t="s">
        <v>4</v>
      </c>
      <c r="D100" s="103"/>
      <c r="E100" s="31"/>
      <c r="F100" s="32">
        <f>F89+F99</f>
        <v>0</v>
      </c>
      <c r="G100" s="32">
        <f t="shared" ref="G100" si="50">G89+G99</f>
        <v>59.706999999999994</v>
      </c>
      <c r="H100" s="32">
        <f t="shared" ref="H100" si="51">H89+H99</f>
        <v>53.978000000000002</v>
      </c>
      <c r="I100" s="32">
        <f t="shared" ref="I100" si="52">I89+I99</f>
        <v>188.14600000000002</v>
      </c>
      <c r="J100" s="32">
        <f t="shared" ref="J100:L100" si="53">J89+J99</f>
        <v>1514.9099999999999</v>
      </c>
      <c r="K100" s="32"/>
      <c r="L100" s="32">
        <f t="shared" si="53"/>
        <v>220</v>
      </c>
    </row>
    <row r="101" spans="1:12" ht="14.4" x14ac:dyDescent="0.3">
      <c r="A101" s="20">
        <v>1</v>
      </c>
      <c r="B101" s="21">
        <v>6</v>
      </c>
      <c r="C101" s="22" t="s">
        <v>19</v>
      </c>
      <c r="D101" s="5" t="s">
        <v>20</v>
      </c>
      <c r="E101" s="60" t="s">
        <v>98</v>
      </c>
      <c r="F101" s="53" t="s">
        <v>72</v>
      </c>
      <c r="G101" s="53">
        <v>17.86</v>
      </c>
      <c r="H101" s="53">
        <v>22.77</v>
      </c>
      <c r="I101" s="53">
        <v>61.76</v>
      </c>
      <c r="J101" s="53">
        <v>527.6</v>
      </c>
      <c r="K101" s="54" t="s">
        <v>51</v>
      </c>
      <c r="L101" s="40">
        <v>58.7</v>
      </c>
    </row>
    <row r="102" spans="1:12" ht="14.4" x14ac:dyDescent="0.3">
      <c r="A102" s="23"/>
      <c r="B102" s="15"/>
      <c r="C102" s="11"/>
      <c r="D102" s="6"/>
      <c r="E102" s="59"/>
      <c r="F102" s="57"/>
      <c r="G102" s="57"/>
      <c r="H102" s="57"/>
      <c r="I102" s="57"/>
      <c r="J102" s="57"/>
      <c r="K102" s="58"/>
      <c r="L102" s="43"/>
    </row>
    <row r="103" spans="1:12" ht="14.4" x14ac:dyDescent="0.3">
      <c r="A103" s="23"/>
      <c r="B103" s="15"/>
      <c r="C103" s="11"/>
      <c r="D103" s="7" t="s">
        <v>21</v>
      </c>
      <c r="E103" s="59" t="s">
        <v>52</v>
      </c>
      <c r="F103" s="57" t="s">
        <v>40</v>
      </c>
      <c r="G103" s="57">
        <v>4.0780000000000003</v>
      </c>
      <c r="H103" s="57">
        <v>3.544</v>
      </c>
      <c r="I103" s="57">
        <v>17.577999999999999</v>
      </c>
      <c r="J103" s="57">
        <v>118.6</v>
      </c>
      <c r="K103" s="58">
        <v>382</v>
      </c>
      <c r="L103" s="43">
        <v>23.03</v>
      </c>
    </row>
    <row r="104" spans="1:12" ht="14.4" x14ac:dyDescent="0.3">
      <c r="A104" s="23"/>
      <c r="B104" s="15"/>
      <c r="C104" s="11"/>
      <c r="D104" s="7" t="s">
        <v>22</v>
      </c>
      <c r="E104" s="59" t="s">
        <v>59</v>
      </c>
      <c r="F104" s="56" t="s">
        <v>42</v>
      </c>
      <c r="G104" s="57">
        <v>5.4</v>
      </c>
      <c r="H104" s="57">
        <v>2.4</v>
      </c>
      <c r="I104" s="57">
        <v>43.4</v>
      </c>
      <c r="J104" s="57">
        <v>220.64</v>
      </c>
      <c r="K104" s="58"/>
      <c r="L104" s="43">
        <v>8.83</v>
      </c>
    </row>
    <row r="105" spans="1:12" ht="14.4" x14ac:dyDescent="0.3">
      <c r="A105" s="23"/>
      <c r="B105" s="15"/>
      <c r="C105" s="11"/>
      <c r="D105" s="7" t="s">
        <v>23</v>
      </c>
      <c r="E105" s="59" t="s">
        <v>99</v>
      </c>
      <c r="F105" s="56" t="s">
        <v>45</v>
      </c>
      <c r="G105" s="57">
        <v>0.9</v>
      </c>
      <c r="H105" s="57">
        <v>0.2</v>
      </c>
      <c r="I105" s="57">
        <v>22.1</v>
      </c>
      <c r="J105" s="57">
        <v>103</v>
      </c>
      <c r="K105" s="58"/>
      <c r="L105" s="43">
        <v>19.440000000000001</v>
      </c>
    </row>
    <row r="106" spans="1:12" ht="14.4" x14ac:dyDescent="0.3">
      <c r="A106" s="23"/>
      <c r="B106" s="15"/>
      <c r="C106" s="11"/>
      <c r="D106" s="6"/>
      <c r="E106" s="59"/>
      <c r="F106" s="56"/>
      <c r="G106" s="57"/>
      <c r="H106" s="57"/>
      <c r="I106" s="57"/>
      <c r="J106" s="57"/>
      <c r="K106" s="58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28.238</v>
      </c>
      <c r="H108" s="19">
        <f t="shared" si="54"/>
        <v>28.913999999999998</v>
      </c>
      <c r="I108" s="19">
        <f t="shared" si="54"/>
        <v>144.83799999999999</v>
      </c>
      <c r="J108" s="19">
        <f t="shared" si="54"/>
        <v>969.84</v>
      </c>
      <c r="K108" s="25"/>
      <c r="L108" s="19">
        <f t="shared" ref="L108" si="55">SUM(L101:L107)</f>
        <v>110</v>
      </c>
    </row>
    <row r="109" spans="1:12" ht="14.4" x14ac:dyDescent="0.3">
      <c r="A109" s="26">
        <f>A101</f>
        <v>1</v>
      </c>
      <c r="B109" s="13">
        <f>B101</f>
        <v>6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 t="s">
        <v>187</v>
      </c>
      <c r="F110" s="43" t="s">
        <v>65</v>
      </c>
      <c r="G110" s="43">
        <v>1.76</v>
      </c>
      <c r="H110" s="43">
        <v>4.95</v>
      </c>
      <c r="I110" s="43">
        <v>7.9</v>
      </c>
      <c r="J110" s="43">
        <v>89.75</v>
      </c>
      <c r="K110" s="44">
        <v>88</v>
      </c>
      <c r="L110" s="43">
        <v>12.95</v>
      </c>
    </row>
    <row r="111" spans="1:12" ht="14.4" x14ac:dyDescent="0.3">
      <c r="A111" s="23"/>
      <c r="B111" s="15"/>
      <c r="C111" s="11"/>
      <c r="D111" s="7" t="s">
        <v>27</v>
      </c>
      <c r="E111" s="42" t="s">
        <v>100</v>
      </c>
      <c r="F111" s="43" t="s">
        <v>40</v>
      </c>
      <c r="G111" s="43">
        <v>7.64</v>
      </c>
      <c r="H111" s="43">
        <v>8.1</v>
      </c>
      <c r="I111" s="43">
        <v>42.64</v>
      </c>
      <c r="J111" s="43">
        <v>274</v>
      </c>
      <c r="K111" s="44">
        <v>203</v>
      </c>
      <c r="L111" s="43">
        <v>18.38</v>
      </c>
    </row>
    <row r="112" spans="1:12" ht="14.4" x14ac:dyDescent="0.3">
      <c r="A112" s="23"/>
      <c r="B112" s="15"/>
      <c r="C112" s="11"/>
      <c r="D112" s="7" t="s">
        <v>28</v>
      </c>
      <c r="E112" s="42" t="s">
        <v>101</v>
      </c>
      <c r="F112" s="43" t="s">
        <v>44</v>
      </c>
      <c r="G112" s="43">
        <v>10.64</v>
      </c>
      <c r="H112" s="43">
        <v>28.19</v>
      </c>
      <c r="I112" s="43">
        <v>2.89</v>
      </c>
      <c r="J112" s="43">
        <v>309</v>
      </c>
      <c r="K112" s="44">
        <v>260</v>
      </c>
      <c r="L112" s="43">
        <v>40.98</v>
      </c>
    </row>
    <row r="113" spans="1:12" ht="14.4" x14ac:dyDescent="0.3">
      <c r="A113" s="23"/>
      <c r="B113" s="15"/>
      <c r="C113" s="11"/>
      <c r="D113" s="7" t="s">
        <v>29</v>
      </c>
      <c r="E113" s="42" t="s">
        <v>102</v>
      </c>
      <c r="F113" s="43" t="s">
        <v>40</v>
      </c>
      <c r="G113" s="43">
        <v>7.0000000000000007E-2</v>
      </c>
      <c r="H113" s="43">
        <v>0.02</v>
      </c>
      <c r="I113" s="43">
        <v>15</v>
      </c>
      <c r="J113" s="43">
        <v>60</v>
      </c>
      <c r="K113" s="44">
        <v>376</v>
      </c>
      <c r="L113" s="43">
        <v>7.31</v>
      </c>
    </row>
    <row r="114" spans="1:12" ht="14.4" x14ac:dyDescent="0.3">
      <c r="A114" s="23"/>
      <c r="B114" s="15"/>
      <c r="C114" s="11"/>
      <c r="D114" s="7" t="s">
        <v>30</v>
      </c>
      <c r="E114" s="42" t="s">
        <v>58</v>
      </c>
      <c r="F114" s="61" t="s">
        <v>50</v>
      </c>
      <c r="G114" s="43">
        <v>1.47</v>
      </c>
      <c r="H114" s="43">
        <v>0.3</v>
      </c>
      <c r="I114" s="43">
        <v>13.8</v>
      </c>
      <c r="J114" s="43">
        <v>66</v>
      </c>
      <c r="K114" s="44"/>
      <c r="L114" s="43">
        <v>2.38</v>
      </c>
    </row>
    <row r="115" spans="1:12" ht="14.4" x14ac:dyDescent="0.3">
      <c r="A115" s="23"/>
      <c r="B115" s="15"/>
      <c r="C115" s="11"/>
      <c r="D115" s="7" t="s">
        <v>31</v>
      </c>
      <c r="E115" s="42" t="s">
        <v>61</v>
      </c>
      <c r="F115" s="61" t="s">
        <v>48</v>
      </c>
      <c r="G115" s="43">
        <v>3.39</v>
      </c>
      <c r="H115" s="43">
        <v>2.4</v>
      </c>
      <c r="I115" s="43">
        <v>29.6</v>
      </c>
      <c r="J115" s="43">
        <v>154.66999999999999</v>
      </c>
      <c r="K115" s="44"/>
      <c r="L115" s="43">
        <v>6.31</v>
      </c>
    </row>
    <row r="116" spans="1:12" ht="14.4" x14ac:dyDescent="0.3">
      <c r="A116" s="23"/>
      <c r="B116" s="15"/>
      <c r="C116" s="11"/>
      <c r="D116" s="6"/>
      <c r="E116" s="42" t="s">
        <v>99</v>
      </c>
      <c r="F116" s="61" t="s">
        <v>45</v>
      </c>
      <c r="G116" s="43">
        <v>0.9</v>
      </c>
      <c r="H116" s="43">
        <v>0.2</v>
      </c>
      <c r="I116" s="43">
        <v>22.1</v>
      </c>
      <c r="J116" s="43">
        <v>103</v>
      </c>
      <c r="K116" s="44"/>
      <c r="L116" s="43">
        <v>21.69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25.869999999999997</v>
      </c>
      <c r="H118" s="19">
        <f t="shared" si="56"/>
        <v>44.160000000000004</v>
      </c>
      <c r="I118" s="19">
        <f t="shared" si="56"/>
        <v>133.93</v>
      </c>
      <c r="J118" s="19">
        <f t="shared" si="56"/>
        <v>1056.42</v>
      </c>
      <c r="K118" s="25"/>
      <c r="L118" s="19">
        <f t="shared" ref="L118" si="57">SUM(L109:L117)</f>
        <v>110</v>
      </c>
    </row>
    <row r="119" spans="1:12" ht="15.75" customHeight="1" x14ac:dyDescent="0.25">
      <c r="A119" s="29">
        <f>A101</f>
        <v>1</v>
      </c>
      <c r="B119" s="30">
        <f>B101</f>
        <v>6</v>
      </c>
      <c r="C119" s="102" t="s">
        <v>4</v>
      </c>
      <c r="D119" s="103"/>
      <c r="E119" s="31"/>
      <c r="F119" s="32">
        <f>F108+F118</f>
        <v>0</v>
      </c>
      <c r="G119" s="32">
        <f t="shared" ref="G119:J119" si="58">G108+G118</f>
        <v>54.107999999999997</v>
      </c>
      <c r="H119" s="32">
        <f t="shared" si="58"/>
        <v>73.073999999999998</v>
      </c>
      <c r="I119" s="32">
        <f t="shared" si="58"/>
        <v>278.76800000000003</v>
      </c>
      <c r="J119" s="32">
        <f t="shared" si="58"/>
        <v>2026.2600000000002</v>
      </c>
      <c r="K119" s="32"/>
      <c r="L119" s="32">
        <f t="shared" ref="L119" si="59">L108+L118</f>
        <v>220</v>
      </c>
    </row>
    <row r="120" spans="1:12" ht="14.4" x14ac:dyDescent="0.3">
      <c r="A120" s="14">
        <v>2</v>
      </c>
      <c r="B120" s="15">
        <v>1</v>
      </c>
      <c r="C120" s="22" t="s">
        <v>19</v>
      </c>
      <c r="D120" s="5" t="s">
        <v>20</v>
      </c>
      <c r="E120" s="39" t="s">
        <v>105</v>
      </c>
      <c r="F120" s="40" t="s">
        <v>106</v>
      </c>
      <c r="G120" s="40">
        <v>13.62</v>
      </c>
      <c r="H120" s="40">
        <v>21.97</v>
      </c>
      <c r="I120" s="40">
        <v>52.76</v>
      </c>
      <c r="J120" s="40">
        <v>464.1</v>
      </c>
      <c r="K120" s="41" t="s">
        <v>62</v>
      </c>
      <c r="L120" s="40">
        <v>81.96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 t="s">
        <v>52</v>
      </c>
      <c r="F122" s="43" t="s">
        <v>40</v>
      </c>
      <c r="G122" s="43">
        <v>4.08</v>
      </c>
      <c r="H122" s="43">
        <v>3.54</v>
      </c>
      <c r="I122" s="43">
        <v>17.579999999999998</v>
      </c>
      <c r="J122" s="43">
        <v>118.6</v>
      </c>
      <c r="K122" s="44">
        <v>382</v>
      </c>
      <c r="L122" s="43">
        <v>23.03</v>
      </c>
    </row>
    <row r="123" spans="1:12" ht="14.4" x14ac:dyDescent="0.3">
      <c r="A123" s="14"/>
      <c r="B123" s="15"/>
      <c r="C123" s="11"/>
      <c r="D123" s="7" t="s">
        <v>22</v>
      </c>
      <c r="E123" s="42" t="s">
        <v>59</v>
      </c>
      <c r="F123" s="61" t="s">
        <v>48</v>
      </c>
      <c r="G123" s="43">
        <v>3.93</v>
      </c>
      <c r="H123" s="43">
        <v>2.4</v>
      </c>
      <c r="I123" s="43">
        <v>29.6</v>
      </c>
      <c r="J123" s="43">
        <v>154.66999999999999</v>
      </c>
      <c r="K123" s="44"/>
      <c r="L123" s="43">
        <v>5.01</v>
      </c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21.63</v>
      </c>
      <c r="H127" s="19">
        <f t="shared" si="60"/>
        <v>27.909999999999997</v>
      </c>
      <c r="I127" s="19">
        <f t="shared" si="60"/>
        <v>99.94</v>
      </c>
      <c r="J127" s="19">
        <f t="shared" si="60"/>
        <v>737.37</v>
      </c>
      <c r="K127" s="25"/>
      <c r="L127" s="19">
        <f t="shared" ref="L127" si="61">SUM(L120:L126)</f>
        <v>110</v>
      </c>
    </row>
    <row r="128" spans="1:12" ht="14.4" x14ac:dyDescent="0.3">
      <c r="A128" s="13">
        <f>A120</f>
        <v>2</v>
      </c>
      <c r="B128" s="13">
        <f>B120</f>
        <v>1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 t="s">
        <v>107</v>
      </c>
      <c r="F129" s="43" t="s">
        <v>66</v>
      </c>
      <c r="G129" s="43">
        <v>7.8869999999999996</v>
      </c>
      <c r="H129" s="43">
        <v>11.545</v>
      </c>
      <c r="I129" s="43">
        <v>12.1</v>
      </c>
      <c r="J129" s="43">
        <v>189.25</v>
      </c>
      <c r="K129" s="44">
        <v>96</v>
      </c>
      <c r="L129" s="43">
        <v>33.14</v>
      </c>
    </row>
    <row r="130" spans="1:12" ht="14.4" x14ac:dyDescent="0.3">
      <c r="A130" s="14"/>
      <c r="B130" s="15"/>
      <c r="C130" s="11"/>
      <c r="D130" s="7" t="s">
        <v>27</v>
      </c>
      <c r="E130" s="42" t="s">
        <v>67</v>
      </c>
      <c r="F130" s="43" t="s">
        <v>44</v>
      </c>
      <c r="G130" s="43">
        <v>13.56</v>
      </c>
      <c r="H130" s="43">
        <v>35.08</v>
      </c>
      <c r="I130" s="43">
        <v>74.12</v>
      </c>
      <c r="J130" s="43">
        <v>430</v>
      </c>
      <c r="K130" s="44">
        <v>268</v>
      </c>
      <c r="L130" s="43">
        <v>45.61</v>
      </c>
    </row>
    <row r="131" spans="1:12" ht="14.4" x14ac:dyDescent="0.3">
      <c r="A131" s="14"/>
      <c r="B131" s="15"/>
      <c r="C131" s="11"/>
      <c r="D131" s="7" t="s">
        <v>28</v>
      </c>
      <c r="E131" s="42" t="s">
        <v>108</v>
      </c>
      <c r="F131" s="43" t="s">
        <v>40</v>
      </c>
      <c r="G131" s="43">
        <v>11.8</v>
      </c>
      <c r="H131" s="43">
        <v>12.73</v>
      </c>
      <c r="I131" s="43">
        <v>53.15</v>
      </c>
      <c r="J131" s="43">
        <v>373.3</v>
      </c>
      <c r="K131" s="44">
        <v>171</v>
      </c>
      <c r="L131" s="43">
        <v>19.010000000000002</v>
      </c>
    </row>
    <row r="132" spans="1:12" ht="14.4" x14ac:dyDescent="0.3">
      <c r="A132" s="14"/>
      <c r="B132" s="15"/>
      <c r="C132" s="11"/>
      <c r="D132" s="7" t="s">
        <v>29</v>
      </c>
      <c r="E132" s="42" t="s">
        <v>69</v>
      </c>
      <c r="F132" s="43" t="s">
        <v>40</v>
      </c>
      <c r="G132" s="43">
        <v>0.16</v>
      </c>
      <c r="H132" s="43">
        <v>0.16</v>
      </c>
      <c r="I132" s="43">
        <v>27.88</v>
      </c>
      <c r="J132" s="43">
        <v>114.6</v>
      </c>
      <c r="K132" s="44">
        <v>342</v>
      </c>
      <c r="L132" s="43">
        <v>9.86</v>
      </c>
    </row>
    <row r="133" spans="1:12" ht="14.4" x14ac:dyDescent="0.3">
      <c r="A133" s="14"/>
      <c r="B133" s="15"/>
      <c r="C133" s="11"/>
      <c r="D133" s="7" t="s">
        <v>30</v>
      </c>
      <c r="E133" s="42"/>
      <c r="F133" s="61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 t="s">
        <v>58</v>
      </c>
      <c r="F134" s="61" t="s">
        <v>50</v>
      </c>
      <c r="G134" s="43">
        <v>1.47</v>
      </c>
      <c r="H134" s="43">
        <v>0.2</v>
      </c>
      <c r="I134" s="43">
        <v>13.8</v>
      </c>
      <c r="J134" s="43">
        <v>66</v>
      </c>
      <c r="K134" s="44"/>
      <c r="L134" s="43">
        <v>2.38</v>
      </c>
    </row>
    <row r="135" spans="1:12" ht="14.4" x14ac:dyDescent="0.3">
      <c r="A135" s="14"/>
      <c r="B135" s="15"/>
      <c r="C135" s="11"/>
      <c r="D135" s="6"/>
      <c r="E135" s="42"/>
      <c r="F135" s="61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2">SUM(G128:G136)</f>
        <v>34.876999999999995</v>
      </c>
      <c r="H137" s="19">
        <f t="shared" si="62"/>
        <v>59.715000000000003</v>
      </c>
      <c r="I137" s="19">
        <f t="shared" si="62"/>
        <v>181.05</v>
      </c>
      <c r="J137" s="19">
        <f t="shared" si="62"/>
        <v>1173.1499999999999</v>
      </c>
      <c r="K137" s="25"/>
      <c r="L137" s="19">
        <f t="shared" ref="L137" si="63">SUM(L128:L136)</f>
        <v>110</v>
      </c>
    </row>
    <row r="138" spans="1:12" ht="14.4" x14ac:dyDescent="0.25">
      <c r="A138" s="33">
        <f>A120</f>
        <v>2</v>
      </c>
      <c r="B138" s="33">
        <f>B120</f>
        <v>1</v>
      </c>
      <c r="C138" s="102" t="s">
        <v>4</v>
      </c>
      <c r="D138" s="103"/>
      <c r="E138" s="31"/>
      <c r="F138" s="32">
        <f>F127+F137</f>
        <v>0</v>
      </c>
      <c r="G138" s="32">
        <f t="shared" ref="G138" si="64">G127+G137</f>
        <v>56.506999999999991</v>
      </c>
      <c r="H138" s="32">
        <f t="shared" ref="H138" si="65">H127+H137</f>
        <v>87.625</v>
      </c>
      <c r="I138" s="32">
        <f t="shared" ref="I138" si="66">I127+I137</f>
        <v>280.99</v>
      </c>
      <c r="J138" s="32">
        <f t="shared" ref="J138:L138" si="67">J127+J137</f>
        <v>1910.52</v>
      </c>
      <c r="K138" s="32"/>
      <c r="L138" s="32">
        <f t="shared" si="67"/>
        <v>220</v>
      </c>
    </row>
    <row r="139" spans="1:12" ht="14.4" x14ac:dyDescent="0.3">
      <c r="A139" s="20">
        <v>2</v>
      </c>
      <c r="B139" s="21">
        <v>2</v>
      </c>
      <c r="C139" s="22" t="s">
        <v>19</v>
      </c>
      <c r="D139" s="5" t="s">
        <v>20</v>
      </c>
      <c r="E139" s="39" t="s">
        <v>109</v>
      </c>
      <c r="F139" s="40" t="s">
        <v>60</v>
      </c>
      <c r="G139" s="40">
        <v>23.52</v>
      </c>
      <c r="H139" s="40">
        <v>20.96</v>
      </c>
      <c r="I139" s="40">
        <v>67.64</v>
      </c>
      <c r="J139" s="40">
        <v>552</v>
      </c>
      <c r="K139" s="41">
        <v>224</v>
      </c>
      <c r="L139" s="40">
        <v>73.47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 t="s">
        <v>71</v>
      </c>
      <c r="F141" s="62" t="s">
        <v>40</v>
      </c>
      <c r="G141" s="43">
        <v>0.13</v>
      </c>
      <c r="H141" s="43">
        <v>0.2</v>
      </c>
      <c r="I141" s="43">
        <v>15.2</v>
      </c>
      <c r="J141" s="43">
        <v>62</v>
      </c>
      <c r="K141" s="44">
        <v>377</v>
      </c>
      <c r="L141" s="43">
        <v>10.15</v>
      </c>
    </row>
    <row r="142" spans="1:12" ht="15.75" customHeight="1" x14ac:dyDescent="0.3">
      <c r="A142" s="23"/>
      <c r="B142" s="15"/>
      <c r="C142" s="11"/>
      <c r="D142" s="7" t="s">
        <v>22</v>
      </c>
      <c r="E142" s="42" t="s">
        <v>59</v>
      </c>
      <c r="F142" s="61" t="s">
        <v>42</v>
      </c>
      <c r="G142" s="43">
        <v>4.91</v>
      </c>
      <c r="H142" s="43">
        <v>2.6</v>
      </c>
      <c r="I142" s="43">
        <v>38.799999999999997</v>
      </c>
      <c r="J142" s="43">
        <v>198.67</v>
      </c>
      <c r="K142" s="44"/>
      <c r="L142" s="43">
        <v>8.83</v>
      </c>
    </row>
    <row r="143" spans="1:12" ht="14.4" x14ac:dyDescent="0.3">
      <c r="A143" s="23"/>
      <c r="B143" s="15"/>
      <c r="C143" s="11"/>
      <c r="D143" s="7" t="s">
        <v>23</v>
      </c>
      <c r="E143" s="42" t="s">
        <v>99</v>
      </c>
      <c r="F143" s="43" t="s">
        <v>45</v>
      </c>
      <c r="G143" s="43">
        <v>0.9</v>
      </c>
      <c r="H143" s="43">
        <v>0.2</v>
      </c>
      <c r="I143" s="43">
        <v>22.1</v>
      </c>
      <c r="J143" s="43">
        <v>103</v>
      </c>
      <c r="K143" s="44"/>
      <c r="L143" s="43">
        <v>17.55</v>
      </c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8">SUM(G139:G145)</f>
        <v>29.459999999999997</v>
      </c>
      <c r="H146" s="19">
        <f t="shared" si="68"/>
        <v>23.96</v>
      </c>
      <c r="I146" s="19">
        <f t="shared" si="68"/>
        <v>143.74</v>
      </c>
      <c r="J146" s="19">
        <f t="shared" si="68"/>
        <v>915.67</v>
      </c>
      <c r="K146" s="25"/>
      <c r="L146" s="19">
        <f t="shared" ref="L146" si="69">SUM(L139:L145)</f>
        <v>110</v>
      </c>
    </row>
    <row r="147" spans="1:12" ht="14.4" x14ac:dyDescent="0.3">
      <c r="A147" s="26">
        <f>A139</f>
        <v>2</v>
      </c>
      <c r="B147" s="13">
        <f>B139</f>
        <v>2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 t="s">
        <v>186</v>
      </c>
      <c r="F148" s="43" t="s">
        <v>65</v>
      </c>
      <c r="G148" s="43">
        <v>1.58</v>
      </c>
      <c r="H148" s="43">
        <v>4.9800000000000004</v>
      </c>
      <c r="I148" s="43">
        <v>9.14</v>
      </c>
      <c r="J148" s="43">
        <v>95.25</v>
      </c>
      <c r="K148" s="44">
        <v>99</v>
      </c>
      <c r="L148" s="43">
        <v>21.27</v>
      </c>
    </row>
    <row r="149" spans="1:12" ht="14.4" x14ac:dyDescent="0.3">
      <c r="A149" s="23"/>
      <c r="B149" s="15"/>
      <c r="C149" s="11"/>
      <c r="D149" s="7" t="s">
        <v>27</v>
      </c>
      <c r="E149" s="42" t="s">
        <v>91</v>
      </c>
      <c r="F149" s="43" t="s">
        <v>63</v>
      </c>
      <c r="G149" s="43">
        <v>13</v>
      </c>
      <c r="H149" s="43">
        <v>15.46</v>
      </c>
      <c r="I149" s="43">
        <v>15.98</v>
      </c>
      <c r="J149" s="43">
        <v>256</v>
      </c>
      <c r="K149" s="44">
        <v>234</v>
      </c>
      <c r="L149" s="43">
        <v>35.26</v>
      </c>
    </row>
    <row r="150" spans="1:12" ht="14.4" x14ac:dyDescent="0.3">
      <c r="A150" s="23"/>
      <c r="B150" s="15"/>
      <c r="C150" s="11"/>
      <c r="D150" s="7" t="s">
        <v>28</v>
      </c>
      <c r="E150" s="42" t="s">
        <v>110</v>
      </c>
      <c r="F150" s="43" t="s">
        <v>40</v>
      </c>
      <c r="G150" s="43">
        <v>4.18</v>
      </c>
      <c r="H150" s="43">
        <v>14.1</v>
      </c>
      <c r="I150" s="43">
        <v>28.14</v>
      </c>
      <c r="J150" s="43">
        <v>260</v>
      </c>
      <c r="K150" s="44">
        <v>145</v>
      </c>
      <c r="L150" s="43">
        <v>16.760000000000002</v>
      </c>
    </row>
    <row r="151" spans="1:12" ht="14.4" x14ac:dyDescent="0.3">
      <c r="A151" s="23"/>
      <c r="B151" s="15"/>
      <c r="C151" s="11"/>
      <c r="D151" s="7" t="s">
        <v>29</v>
      </c>
      <c r="E151" s="42" t="s">
        <v>82</v>
      </c>
      <c r="F151" s="43" t="s">
        <v>40</v>
      </c>
      <c r="G151" s="43">
        <v>7.64</v>
      </c>
      <c r="H151" s="43">
        <v>8.1</v>
      </c>
      <c r="I151" s="43">
        <v>42.64</v>
      </c>
      <c r="J151" s="43">
        <v>274</v>
      </c>
      <c r="K151" s="44">
        <v>242</v>
      </c>
      <c r="L151" s="43">
        <v>14.53</v>
      </c>
    </row>
    <row r="152" spans="1:12" ht="14.4" x14ac:dyDescent="0.3">
      <c r="A152" s="23"/>
      <c r="B152" s="15"/>
      <c r="C152" s="11"/>
      <c r="D152" s="7" t="s">
        <v>30</v>
      </c>
      <c r="E152" s="42" t="s">
        <v>61</v>
      </c>
      <c r="F152" s="61" t="s">
        <v>48</v>
      </c>
      <c r="G152" s="43">
        <v>3.93</v>
      </c>
      <c r="H152" s="43">
        <v>2.4</v>
      </c>
      <c r="I152" s="43">
        <v>29.6</v>
      </c>
      <c r="J152" s="43">
        <v>154.66999999999999</v>
      </c>
      <c r="K152" s="44"/>
      <c r="L152" s="43">
        <v>6.31</v>
      </c>
    </row>
    <row r="153" spans="1:12" ht="14.4" x14ac:dyDescent="0.3">
      <c r="A153" s="23"/>
      <c r="B153" s="15"/>
      <c r="C153" s="11"/>
      <c r="D153" s="7" t="s">
        <v>31</v>
      </c>
      <c r="E153" s="42" t="s">
        <v>58</v>
      </c>
      <c r="F153" s="61" t="s">
        <v>50</v>
      </c>
      <c r="G153" s="43">
        <v>1.47</v>
      </c>
      <c r="H153" s="43">
        <v>0.2</v>
      </c>
      <c r="I153" s="43">
        <v>13.8</v>
      </c>
      <c r="J153" s="43">
        <v>66</v>
      </c>
      <c r="K153" s="44"/>
      <c r="L153" s="43">
        <v>2.38</v>
      </c>
    </row>
    <row r="154" spans="1:12" ht="14.4" x14ac:dyDescent="0.3">
      <c r="A154" s="23"/>
      <c r="B154" s="15"/>
      <c r="C154" s="11"/>
      <c r="D154" s="6"/>
      <c r="E154" s="42" t="s">
        <v>70</v>
      </c>
      <c r="F154" s="61" t="s">
        <v>44</v>
      </c>
      <c r="G154" s="43">
        <v>0.7</v>
      </c>
      <c r="H154" s="43">
        <v>0.1</v>
      </c>
      <c r="I154" s="43">
        <v>1.9</v>
      </c>
      <c r="J154" s="43">
        <v>12</v>
      </c>
      <c r="K154" s="44">
        <v>71</v>
      </c>
      <c r="L154" s="43">
        <v>13.49</v>
      </c>
    </row>
    <row r="155" spans="1:12" ht="14.4" x14ac:dyDescent="0.3">
      <c r="A155" s="23"/>
      <c r="B155" s="15"/>
      <c r="C155" s="11"/>
      <c r="D155" s="6"/>
      <c r="E155" s="42"/>
      <c r="F155" s="61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0">SUM(G147:G155)</f>
        <v>32.5</v>
      </c>
      <c r="H156" s="19">
        <f t="shared" si="70"/>
        <v>45.34</v>
      </c>
      <c r="I156" s="19">
        <f t="shared" si="70"/>
        <v>141.20000000000002</v>
      </c>
      <c r="J156" s="19">
        <f t="shared" si="70"/>
        <v>1117.92</v>
      </c>
      <c r="K156" s="25"/>
      <c r="L156" s="19">
        <f t="shared" ref="L156" si="71">SUM(L147:L155)</f>
        <v>110</v>
      </c>
    </row>
    <row r="157" spans="1:12" ht="14.4" x14ac:dyDescent="0.25">
      <c r="A157" s="29">
        <f>A139</f>
        <v>2</v>
      </c>
      <c r="B157" s="30">
        <f>B139</f>
        <v>2</v>
      </c>
      <c r="C157" s="102" t="s">
        <v>4</v>
      </c>
      <c r="D157" s="103"/>
      <c r="E157" s="31"/>
      <c r="F157" s="32">
        <f>F146+F156</f>
        <v>0</v>
      </c>
      <c r="G157" s="32">
        <f t="shared" ref="G157" si="72">G146+G156</f>
        <v>61.959999999999994</v>
      </c>
      <c r="H157" s="32">
        <f t="shared" ref="H157" si="73">H146+H156</f>
        <v>69.300000000000011</v>
      </c>
      <c r="I157" s="32">
        <f t="shared" ref="I157" si="74">I146+I156</f>
        <v>284.94000000000005</v>
      </c>
      <c r="J157" s="32">
        <f t="shared" ref="J157:L157" si="75">J146+J156</f>
        <v>2033.5900000000001</v>
      </c>
      <c r="K157" s="32"/>
      <c r="L157" s="32">
        <f t="shared" si="75"/>
        <v>220</v>
      </c>
    </row>
    <row r="158" spans="1:12" ht="14.4" x14ac:dyDescent="0.3">
      <c r="A158" s="20">
        <v>2</v>
      </c>
      <c r="B158" s="21">
        <v>3</v>
      </c>
      <c r="C158" s="22" t="s">
        <v>19</v>
      </c>
      <c r="D158" s="5" t="s">
        <v>20</v>
      </c>
      <c r="E158" s="39" t="s">
        <v>111</v>
      </c>
      <c r="F158" s="40" t="s">
        <v>72</v>
      </c>
      <c r="G158" s="40">
        <v>26.31</v>
      </c>
      <c r="H158" s="40">
        <v>28.99</v>
      </c>
      <c r="I158" s="40">
        <v>25.87</v>
      </c>
      <c r="J158" s="40">
        <v>470.2</v>
      </c>
      <c r="K158" s="41" t="s">
        <v>112</v>
      </c>
      <c r="L158" s="40">
        <v>73.959999999999994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 t="s">
        <v>64</v>
      </c>
      <c r="F160" s="43" t="s">
        <v>40</v>
      </c>
      <c r="G160" s="43">
        <v>0.06</v>
      </c>
      <c r="H160" s="43">
        <v>0.02</v>
      </c>
      <c r="I160" s="43">
        <v>10.45</v>
      </c>
      <c r="J160" s="43">
        <v>39.61</v>
      </c>
      <c r="K160" s="44"/>
      <c r="L160" s="43">
        <v>18.899999999999999</v>
      </c>
    </row>
    <row r="161" spans="1:12" ht="14.4" x14ac:dyDescent="0.3">
      <c r="A161" s="23"/>
      <c r="B161" s="15"/>
      <c r="C161" s="11"/>
      <c r="D161" s="7" t="s">
        <v>22</v>
      </c>
      <c r="E161" s="42" t="s">
        <v>41</v>
      </c>
      <c r="F161" s="61" t="s">
        <v>42</v>
      </c>
      <c r="G161" s="43">
        <v>4.91</v>
      </c>
      <c r="H161" s="43">
        <v>2.6</v>
      </c>
      <c r="I161" s="43">
        <v>38.799999999999997</v>
      </c>
      <c r="J161" s="43">
        <v>198.67</v>
      </c>
      <c r="K161" s="44"/>
      <c r="L161" s="43">
        <v>8.83</v>
      </c>
    </row>
    <row r="162" spans="1:12" ht="14.4" x14ac:dyDescent="0.3">
      <c r="A162" s="23"/>
      <c r="B162" s="15"/>
      <c r="C162" s="11"/>
      <c r="D162" s="7" t="s">
        <v>23</v>
      </c>
      <c r="E162" s="42"/>
      <c r="F162" s="61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53</v>
      </c>
      <c r="F163" s="61" t="s">
        <v>44</v>
      </c>
      <c r="G163" s="43">
        <v>1.1000000000000001</v>
      </c>
      <c r="H163" s="43">
        <v>0.2</v>
      </c>
      <c r="I163" s="43">
        <v>3.8</v>
      </c>
      <c r="J163" s="43">
        <v>22</v>
      </c>
      <c r="K163" s="44">
        <v>71</v>
      </c>
      <c r="L163" s="43">
        <v>8.31</v>
      </c>
    </row>
    <row r="164" spans="1:12" ht="14.4" x14ac:dyDescent="0.3">
      <c r="A164" s="23"/>
      <c r="B164" s="15"/>
      <c r="C164" s="11"/>
      <c r="D164" s="6"/>
      <c r="E164" s="42"/>
      <c r="F164" s="61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6">SUM(G158:G164)</f>
        <v>32.379999999999995</v>
      </c>
      <c r="H165" s="19">
        <f t="shared" si="76"/>
        <v>31.81</v>
      </c>
      <c r="I165" s="19">
        <f t="shared" si="76"/>
        <v>78.92</v>
      </c>
      <c r="J165" s="19">
        <f t="shared" si="76"/>
        <v>730.48</v>
      </c>
      <c r="K165" s="25"/>
      <c r="L165" s="19">
        <f t="shared" ref="L165" si="77">SUM(L158:L164)</f>
        <v>109.99999999999999</v>
      </c>
    </row>
    <row r="166" spans="1:12" ht="14.4" x14ac:dyDescent="0.3">
      <c r="A166" s="26">
        <f>A158</f>
        <v>2</v>
      </c>
      <c r="B166" s="13">
        <f>B158</f>
        <v>3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 t="s">
        <v>113</v>
      </c>
      <c r="F167" s="43" t="s">
        <v>38</v>
      </c>
      <c r="G167" s="43">
        <v>7.29</v>
      </c>
      <c r="H167" s="43">
        <v>5.7</v>
      </c>
      <c r="I167" s="43">
        <v>16.989999999999998</v>
      </c>
      <c r="J167" s="43">
        <v>148.5</v>
      </c>
      <c r="K167" s="44">
        <v>104</v>
      </c>
      <c r="L167" s="43">
        <v>34.340000000000003</v>
      </c>
    </row>
    <row r="168" spans="1:12" ht="14.4" x14ac:dyDescent="0.3">
      <c r="A168" s="23"/>
      <c r="B168" s="15"/>
      <c r="C168" s="11"/>
      <c r="D168" s="7" t="s">
        <v>27</v>
      </c>
      <c r="E168" s="42" t="s">
        <v>114</v>
      </c>
      <c r="F168" s="43" t="s">
        <v>40</v>
      </c>
      <c r="G168" s="43">
        <v>16.89</v>
      </c>
      <c r="H168" s="43">
        <v>9.8699999999999992</v>
      </c>
      <c r="I168" s="43">
        <v>36.450000000000003</v>
      </c>
      <c r="J168" s="43">
        <v>302.67</v>
      </c>
      <c r="K168" s="44">
        <v>291</v>
      </c>
      <c r="L168" s="43">
        <v>65.97</v>
      </c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 t="s">
        <v>39</v>
      </c>
      <c r="F170" s="43" t="s">
        <v>40</v>
      </c>
      <c r="G170" s="43">
        <v>7.0000000000000007E-2</v>
      </c>
      <c r="H170" s="43">
        <v>0.02</v>
      </c>
      <c r="I170" s="43">
        <v>15</v>
      </c>
      <c r="J170" s="43">
        <v>60</v>
      </c>
      <c r="K170" s="44">
        <v>376</v>
      </c>
      <c r="L170" s="43">
        <v>7.31</v>
      </c>
    </row>
    <row r="171" spans="1:12" ht="14.4" x14ac:dyDescent="0.3">
      <c r="A171" s="23"/>
      <c r="B171" s="15"/>
      <c r="C171" s="11"/>
      <c r="D171" s="7" t="s">
        <v>30</v>
      </c>
      <c r="E171" s="42"/>
      <c r="F171" s="61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 t="s">
        <v>58</v>
      </c>
      <c r="F172" s="61" t="s">
        <v>50</v>
      </c>
      <c r="G172" s="43">
        <v>1.47</v>
      </c>
      <c r="H172" s="43">
        <v>0.2</v>
      </c>
      <c r="I172" s="43">
        <v>13.8</v>
      </c>
      <c r="J172" s="43">
        <v>66</v>
      </c>
      <c r="K172" s="44"/>
      <c r="L172" s="43">
        <v>2.38</v>
      </c>
    </row>
    <row r="173" spans="1:12" ht="14.4" x14ac:dyDescent="0.3">
      <c r="A173" s="23"/>
      <c r="B173" s="15"/>
      <c r="C173" s="11"/>
      <c r="D173" s="6"/>
      <c r="E173" s="42"/>
      <c r="F173" s="61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61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8">SUM(G166:G174)</f>
        <v>25.72</v>
      </c>
      <c r="H175" s="19">
        <f t="shared" si="78"/>
        <v>15.79</v>
      </c>
      <c r="I175" s="19">
        <f t="shared" si="78"/>
        <v>82.24</v>
      </c>
      <c r="J175" s="19">
        <f t="shared" si="78"/>
        <v>577.17000000000007</v>
      </c>
      <c r="K175" s="25"/>
      <c r="L175" s="19">
        <f t="shared" ref="L175" si="79">SUM(L166:L174)</f>
        <v>110</v>
      </c>
    </row>
    <row r="176" spans="1:12" ht="14.4" x14ac:dyDescent="0.25">
      <c r="A176" s="29">
        <f>A158</f>
        <v>2</v>
      </c>
      <c r="B176" s="30">
        <f>B158</f>
        <v>3</v>
      </c>
      <c r="C176" s="102" t="s">
        <v>4</v>
      </c>
      <c r="D176" s="103"/>
      <c r="E176" s="31"/>
      <c r="F176" s="32">
        <f>F165+F175</f>
        <v>0</v>
      </c>
      <c r="G176" s="32">
        <f t="shared" ref="G176" si="80">G165+G175</f>
        <v>58.099999999999994</v>
      </c>
      <c r="H176" s="32">
        <f t="shared" ref="H176" si="81">H165+H175</f>
        <v>47.599999999999994</v>
      </c>
      <c r="I176" s="32">
        <f t="shared" ref="I176" si="82">I165+I175</f>
        <v>161.16</v>
      </c>
      <c r="J176" s="32">
        <f t="shared" ref="J176:L176" si="83">J165+J175</f>
        <v>1307.6500000000001</v>
      </c>
      <c r="K176" s="32"/>
      <c r="L176" s="32">
        <f t="shared" si="83"/>
        <v>220</v>
      </c>
    </row>
    <row r="177" spans="1:12" ht="14.4" x14ac:dyDescent="0.3">
      <c r="A177" s="20">
        <v>2</v>
      </c>
      <c r="B177" s="21">
        <v>4</v>
      </c>
      <c r="C177" s="22" t="s">
        <v>19</v>
      </c>
      <c r="D177" s="5" t="s">
        <v>20</v>
      </c>
      <c r="E177" s="39" t="s">
        <v>115</v>
      </c>
      <c r="F177" s="40" t="s">
        <v>77</v>
      </c>
      <c r="G177" s="40">
        <v>17.64</v>
      </c>
      <c r="H177" s="40">
        <v>41.48</v>
      </c>
      <c r="I177" s="40">
        <v>101.37</v>
      </c>
      <c r="J177" s="40">
        <v>613</v>
      </c>
      <c r="K177" s="41" t="s">
        <v>116</v>
      </c>
      <c r="L177" s="40">
        <v>78.319999999999993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 t="s">
        <v>69</v>
      </c>
      <c r="F179" s="43" t="s">
        <v>40</v>
      </c>
      <c r="G179" s="43">
        <v>0.16</v>
      </c>
      <c r="H179" s="43">
        <v>0.16</v>
      </c>
      <c r="I179" s="43">
        <v>27.88</v>
      </c>
      <c r="J179" s="43">
        <v>114.6</v>
      </c>
      <c r="K179" s="44">
        <v>342</v>
      </c>
      <c r="L179" s="43">
        <v>12.86</v>
      </c>
    </row>
    <row r="180" spans="1:12" ht="14.4" x14ac:dyDescent="0.3">
      <c r="A180" s="23"/>
      <c r="B180" s="15"/>
      <c r="C180" s="11"/>
      <c r="D180" s="7" t="s">
        <v>22</v>
      </c>
      <c r="E180" s="42" t="s">
        <v>59</v>
      </c>
      <c r="F180" s="61" t="s">
        <v>42</v>
      </c>
      <c r="G180" s="43">
        <v>4.91</v>
      </c>
      <c r="H180" s="43">
        <v>2.6</v>
      </c>
      <c r="I180" s="43">
        <v>38.799999999999997</v>
      </c>
      <c r="J180" s="43">
        <v>198.67</v>
      </c>
      <c r="K180" s="44"/>
      <c r="L180" s="43">
        <v>8.83</v>
      </c>
    </row>
    <row r="181" spans="1:12" ht="14.4" x14ac:dyDescent="0.3">
      <c r="A181" s="23"/>
      <c r="B181" s="15"/>
      <c r="C181" s="11"/>
      <c r="D181" s="7" t="s">
        <v>23</v>
      </c>
      <c r="E181" s="42"/>
      <c r="F181" s="61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70</v>
      </c>
      <c r="F182" s="61" t="s">
        <v>44</v>
      </c>
      <c r="G182" s="43">
        <v>0.7</v>
      </c>
      <c r="H182" s="43">
        <v>0.1</v>
      </c>
      <c r="I182" s="43">
        <v>1.9</v>
      </c>
      <c r="J182" s="43">
        <v>12</v>
      </c>
      <c r="K182" s="44">
        <v>71</v>
      </c>
      <c r="L182" s="43">
        <v>9.99</v>
      </c>
    </row>
    <row r="183" spans="1:12" ht="14.4" x14ac:dyDescent="0.3">
      <c r="A183" s="23"/>
      <c r="B183" s="15"/>
      <c r="C183" s="11"/>
      <c r="D183" s="6"/>
      <c r="E183" s="42"/>
      <c r="F183" s="61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4">SUM(G177:G183)</f>
        <v>23.41</v>
      </c>
      <c r="H184" s="19">
        <f t="shared" si="84"/>
        <v>44.339999999999996</v>
      </c>
      <c r="I184" s="19">
        <f t="shared" si="84"/>
        <v>169.95000000000002</v>
      </c>
      <c r="J184" s="19">
        <f t="shared" si="84"/>
        <v>938.27</v>
      </c>
      <c r="K184" s="25"/>
      <c r="L184" s="19">
        <f t="shared" ref="L184" si="85">SUM(L177:L183)</f>
        <v>109.99999999999999</v>
      </c>
    </row>
    <row r="185" spans="1:12" ht="14.4" x14ac:dyDescent="0.3">
      <c r="A185" s="26">
        <f>A177</f>
        <v>2</v>
      </c>
      <c r="B185" s="13">
        <f>B177</f>
        <v>4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 t="s">
        <v>117</v>
      </c>
      <c r="F186" s="43" t="s">
        <v>66</v>
      </c>
      <c r="G186" s="43">
        <v>7.64</v>
      </c>
      <c r="H186" s="43">
        <v>11.41</v>
      </c>
      <c r="I186" s="43">
        <v>80.400000000000006</v>
      </c>
      <c r="J186" s="43">
        <v>171.75</v>
      </c>
      <c r="K186" s="44">
        <v>88</v>
      </c>
      <c r="L186" s="43">
        <v>26.46</v>
      </c>
    </row>
    <row r="187" spans="1:12" ht="14.4" x14ac:dyDescent="0.3">
      <c r="A187" s="23"/>
      <c r="B187" s="15"/>
      <c r="C187" s="11"/>
      <c r="D187" s="7" t="s">
        <v>27</v>
      </c>
      <c r="E187" s="42" t="s">
        <v>118</v>
      </c>
      <c r="F187" s="43" t="s">
        <v>60</v>
      </c>
      <c r="G187" s="43">
        <v>29.32</v>
      </c>
      <c r="H187" s="43">
        <v>29.68</v>
      </c>
      <c r="I187" s="43">
        <v>80.239999999999995</v>
      </c>
      <c r="J187" s="43">
        <v>704</v>
      </c>
      <c r="K187" s="44">
        <v>225</v>
      </c>
      <c r="L187" s="43">
        <v>69</v>
      </c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 t="s">
        <v>119</v>
      </c>
      <c r="F189" s="43" t="s">
        <v>40</v>
      </c>
      <c r="G189" s="43">
        <v>0.66200000000000003</v>
      </c>
      <c r="H189" s="43">
        <v>0.9</v>
      </c>
      <c r="I189" s="43">
        <v>32.01</v>
      </c>
      <c r="J189" s="43">
        <v>132.80000000000001</v>
      </c>
      <c r="K189" s="44">
        <v>349</v>
      </c>
      <c r="L189" s="43">
        <v>12.16</v>
      </c>
    </row>
    <row r="190" spans="1:12" ht="14.4" x14ac:dyDescent="0.3">
      <c r="A190" s="23"/>
      <c r="B190" s="15"/>
      <c r="C190" s="11"/>
      <c r="D190" s="7" t="s">
        <v>30</v>
      </c>
      <c r="E190" s="42"/>
      <c r="F190" s="61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 t="s">
        <v>58</v>
      </c>
      <c r="F191" s="61" t="s">
        <v>50</v>
      </c>
      <c r="G191" s="43">
        <v>1.47</v>
      </c>
      <c r="H191" s="43">
        <v>0.2</v>
      </c>
      <c r="I191" s="43">
        <v>13.8</v>
      </c>
      <c r="J191" s="43">
        <v>66</v>
      </c>
      <c r="K191" s="44"/>
      <c r="L191" s="43">
        <v>2.38</v>
      </c>
    </row>
    <row r="192" spans="1:12" ht="14.4" x14ac:dyDescent="0.3">
      <c r="A192" s="23"/>
      <c r="B192" s="15"/>
      <c r="C192" s="11"/>
      <c r="D192" s="6"/>
      <c r="E192" s="42"/>
      <c r="F192" s="61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61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6">SUM(G185:G193)</f>
        <v>39.091999999999999</v>
      </c>
      <c r="H194" s="19">
        <f t="shared" si="86"/>
        <v>42.190000000000005</v>
      </c>
      <c r="I194" s="19">
        <f t="shared" si="86"/>
        <v>206.45</v>
      </c>
      <c r="J194" s="19">
        <f t="shared" si="86"/>
        <v>1074.55</v>
      </c>
      <c r="K194" s="25"/>
      <c r="L194" s="19">
        <f t="shared" ref="L194" si="87">SUM(L185:L193)</f>
        <v>110</v>
      </c>
    </row>
    <row r="195" spans="1:12" ht="15" thickBot="1" x14ac:dyDescent="0.3">
      <c r="A195" s="29">
        <f>A177</f>
        <v>2</v>
      </c>
      <c r="B195" s="30">
        <f>B177</f>
        <v>4</v>
      </c>
      <c r="C195" s="102" t="s">
        <v>4</v>
      </c>
      <c r="D195" s="103"/>
      <c r="E195" s="31"/>
      <c r="F195" s="32">
        <f>F184+F194</f>
        <v>0</v>
      </c>
      <c r="G195" s="32">
        <f t="shared" ref="G195" si="88">G184+G194</f>
        <v>62.501999999999995</v>
      </c>
      <c r="H195" s="32">
        <f t="shared" ref="H195" si="89">H184+H194</f>
        <v>86.53</v>
      </c>
      <c r="I195" s="32">
        <f t="shared" ref="I195" si="90">I184+I194</f>
        <v>376.4</v>
      </c>
      <c r="J195" s="32">
        <f t="shared" ref="J195:L195" si="91">J184+J194</f>
        <v>2012.82</v>
      </c>
      <c r="K195" s="32"/>
      <c r="L195" s="32">
        <f t="shared" si="91"/>
        <v>220</v>
      </c>
    </row>
    <row r="196" spans="1:12" ht="14.4" x14ac:dyDescent="0.3">
      <c r="A196" s="20">
        <v>2</v>
      </c>
      <c r="B196" s="21">
        <v>5</v>
      </c>
      <c r="C196" s="22" t="s">
        <v>19</v>
      </c>
      <c r="D196" s="5" t="s">
        <v>20</v>
      </c>
      <c r="E196" s="39" t="s">
        <v>120</v>
      </c>
      <c r="F196" s="40" t="s">
        <v>77</v>
      </c>
      <c r="G196" s="40">
        <v>24.97</v>
      </c>
      <c r="H196" s="40">
        <v>28.34</v>
      </c>
      <c r="I196" s="40">
        <v>66</v>
      </c>
      <c r="J196" s="40">
        <v>621.29999999999995</v>
      </c>
      <c r="K196" s="41" t="s">
        <v>121</v>
      </c>
      <c r="L196" s="40">
        <v>54.64</v>
      </c>
    </row>
    <row r="197" spans="1:12" ht="14.4" x14ac:dyDescent="0.3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4.4" x14ac:dyDescent="0.3">
      <c r="A198" s="23"/>
      <c r="B198" s="15"/>
      <c r="C198" s="11"/>
      <c r="D198" s="7" t="s">
        <v>21</v>
      </c>
      <c r="E198" s="42" t="s">
        <v>82</v>
      </c>
      <c r="F198" s="43" t="s">
        <v>40</v>
      </c>
      <c r="G198" s="43">
        <v>7.64</v>
      </c>
      <c r="H198" s="43">
        <v>8.1</v>
      </c>
      <c r="I198" s="43">
        <v>42.64</v>
      </c>
      <c r="J198" s="43">
        <v>274</v>
      </c>
      <c r="K198" s="44">
        <v>242</v>
      </c>
      <c r="L198" s="43">
        <v>14.53</v>
      </c>
    </row>
    <row r="199" spans="1:12" ht="14.4" x14ac:dyDescent="0.3">
      <c r="A199" s="23"/>
      <c r="B199" s="15"/>
      <c r="C199" s="11"/>
      <c r="D199" s="7" t="s">
        <v>22</v>
      </c>
      <c r="E199" s="42" t="s">
        <v>59</v>
      </c>
      <c r="F199" s="61" t="s">
        <v>42</v>
      </c>
      <c r="G199" s="43">
        <v>4.91</v>
      </c>
      <c r="H199" s="43">
        <v>2.6</v>
      </c>
      <c r="I199" s="43">
        <v>38.799999999999997</v>
      </c>
      <c r="J199" s="43">
        <v>198.67</v>
      </c>
      <c r="K199" s="44"/>
      <c r="L199" s="43">
        <v>8.83</v>
      </c>
    </row>
    <row r="200" spans="1:12" ht="14.4" x14ac:dyDescent="0.3">
      <c r="A200" s="23"/>
      <c r="B200" s="15"/>
      <c r="C200" s="11"/>
      <c r="D200" s="7" t="s">
        <v>23</v>
      </c>
      <c r="E200" s="42"/>
      <c r="F200" s="61"/>
      <c r="G200" s="43"/>
      <c r="H200" s="43"/>
      <c r="I200" s="43"/>
      <c r="J200" s="43"/>
      <c r="K200" s="44"/>
      <c r="L200" s="43"/>
    </row>
    <row r="201" spans="1:12" ht="14.4" x14ac:dyDescent="0.3">
      <c r="A201" s="23"/>
      <c r="B201" s="15"/>
      <c r="C201" s="11"/>
      <c r="D201" s="6"/>
      <c r="E201" s="42" t="s">
        <v>53</v>
      </c>
      <c r="F201" s="61" t="s">
        <v>44</v>
      </c>
      <c r="G201" s="43">
        <v>1.1000000000000001</v>
      </c>
      <c r="H201" s="43">
        <v>0.2</v>
      </c>
      <c r="I201" s="43">
        <v>3.8</v>
      </c>
      <c r="J201" s="43">
        <v>22</v>
      </c>
      <c r="K201" s="44">
        <v>71</v>
      </c>
      <c r="L201" s="43">
        <v>12.51</v>
      </c>
    </row>
    <row r="202" spans="1:12" ht="14.4" x14ac:dyDescent="0.3">
      <c r="A202" s="23"/>
      <c r="B202" s="15"/>
      <c r="C202" s="11"/>
      <c r="D202" s="6"/>
      <c r="E202" s="42" t="s">
        <v>122</v>
      </c>
      <c r="F202" s="61" t="s">
        <v>123</v>
      </c>
      <c r="G202" s="43">
        <v>5.23</v>
      </c>
      <c r="H202" s="43">
        <v>0.84</v>
      </c>
      <c r="I202" s="43">
        <v>17.64</v>
      </c>
      <c r="J202" s="43">
        <v>123.2</v>
      </c>
      <c r="K202" s="44"/>
      <c r="L202" s="43">
        <v>19.489999999999998</v>
      </c>
    </row>
    <row r="203" spans="1:12" ht="15.75" customHeight="1" x14ac:dyDescent="0.3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92">SUM(G196:G202)</f>
        <v>43.849999999999994</v>
      </c>
      <c r="H203" s="19">
        <f t="shared" si="92"/>
        <v>40.080000000000005</v>
      </c>
      <c r="I203" s="19">
        <f t="shared" si="92"/>
        <v>168.88</v>
      </c>
      <c r="J203" s="19">
        <f t="shared" si="92"/>
        <v>1239.17</v>
      </c>
      <c r="K203" s="25"/>
      <c r="L203" s="19">
        <f t="shared" ref="L203" si="93">SUM(L196:L202)</f>
        <v>110</v>
      </c>
    </row>
    <row r="204" spans="1:12" ht="14.4" x14ac:dyDescent="0.3">
      <c r="A204" s="26">
        <f>A196</f>
        <v>2</v>
      </c>
      <c r="B204" s="13">
        <f>B196</f>
        <v>5</v>
      </c>
      <c r="C204" s="10" t="s">
        <v>24</v>
      </c>
      <c r="D204" s="7" t="s">
        <v>25</v>
      </c>
      <c r="E204" s="42"/>
      <c r="F204" s="43"/>
      <c r="G204" s="43"/>
      <c r="H204" s="43"/>
      <c r="I204" s="43"/>
      <c r="J204" s="43"/>
      <c r="K204" s="44"/>
      <c r="L204" s="43"/>
    </row>
    <row r="205" spans="1:12" ht="14.4" x14ac:dyDescent="0.3">
      <c r="A205" s="23"/>
      <c r="B205" s="15"/>
      <c r="C205" s="11"/>
      <c r="D205" s="7" t="s">
        <v>26</v>
      </c>
      <c r="E205" s="42" t="s">
        <v>184</v>
      </c>
      <c r="F205" s="43" t="s">
        <v>65</v>
      </c>
      <c r="G205" s="43">
        <v>5.49</v>
      </c>
      <c r="H205" s="43">
        <v>5.27</v>
      </c>
      <c r="I205" s="43">
        <v>16.53</v>
      </c>
      <c r="J205" s="43">
        <v>148.25</v>
      </c>
      <c r="K205" s="44">
        <v>102</v>
      </c>
      <c r="L205" s="43">
        <v>11.23</v>
      </c>
    </row>
    <row r="206" spans="1:12" ht="14.4" x14ac:dyDescent="0.3">
      <c r="A206" s="23"/>
      <c r="B206" s="15"/>
      <c r="C206" s="11"/>
      <c r="D206" s="7" t="s">
        <v>27</v>
      </c>
      <c r="E206" s="42" t="s">
        <v>91</v>
      </c>
      <c r="F206" s="43" t="s">
        <v>63</v>
      </c>
      <c r="G206" s="43">
        <v>13</v>
      </c>
      <c r="H206" s="43">
        <v>15.46</v>
      </c>
      <c r="I206" s="43">
        <v>15.98</v>
      </c>
      <c r="J206" s="43">
        <v>256</v>
      </c>
      <c r="K206" s="44">
        <v>234</v>
      </c>
      <c r="L206" s="43">
        <v>35.49</v>
      </c>
    </row>
    <row r="207" spans="1:12" ht="14.4" x14ac:dyDescent="0.3">
      <c r="A207" s="23"/>
      <c r="B207" s="15"/>
      <c r="C207" s="11"/>
      <c r="D207" s="7" t="s">
        <v>28</v>
      </c>
      <c r="E207" s="42" t="s">
        <v>100</v>
      </c>
      <c r="F207" s="43" t="s">
        <v>40</v>
      </c>
      <c r="G207" s="43">
        <v>7.64</v>
      </c>
      <c r="H207" s="43">
        <v>8.1</v>
      </c>
      <c r="I207" s="43">
        <v>42.64</v>
      </c>
      <c r="J207" s="43">
        <v>274</v>
      </c>
      <c r="K207" s="44">
        <v>203</v>
      </c>
      <c r="L207" s="43">
        <v>18.38</v>
      </c>
    </row>
    <row r="208" spans="1:12" ht="14.4" x14ac:dyDescent="0.3">
      <c r="A208" s="23"/>
      <c r="B208" s="15"/>
      <c r="C208" s="11"/>
      <c r="D208" s="7" t="s">
        <v>29</v>
      </c>
      <c r="E208" s="42" t="s">
        <v>56</v>
      </c>
      <c r="F208" s="43" t="s">
        <v>40</v>
      </c>
      <c r="G208" s="43">
        <v>1.4</v>
      </c>
      <c r="H208" s="43">
        <v>0.4</v>
      </c>
      <c r="I208" s="43">
        <v>22.8</v>
      </c>
      <c r="J208" s="43">
        <v>100.4</v>
      </c>
      <c r="K208" s="44">
        <v>389</v>
      </c>
      <c r="L208" s="43">
        <v>12.11</v>
      </c>
    </row>
    <row r="209" spans="1:12" ht="14.4" x14ac:dyDescent="0.3">
      <c r="A209" s="23"/>
      <c r="B209" s="15"/>
      <c r="C209" s="11"/>
      <c r="D209" s="7" t="s">
        <v>30</v>
      </c>
      <c r="E209" s="42" t="s">
        <v>61</v>
      </c>
      <c r="F209" s="61" t="s">
        <v>48</v>
      </c>
      <c r="G209" s="43">
        <v>3.93</v>
      </c>
      <c r="H209" s="43">
        <v>2.4</v>
      </c>
      <c r="I209" s="43">
        <v>29.6</v>
      </c>
      <c r="J209" s="43">
        <v>154.66999999999999</v>
      </c>
      <c r="K209" s="44"/>
      <c r="L209" s="43">
        <v>6.31</v>
      </c>
    </row>
    <row r="210" spans="1:12" ht="14.4" x14ac:dyDescent="0.3">
      <c r="A210" s="23"/>
      <c r="B210" s="15"/>
      <c r="C210" s="11"/>
      <c r="D210" s="7" t="s">
        <v>31</v>
      </c>
      <c r="E210" s="42" t="s">
        <v>58</v>
      </c>
      <c r="F210" s="61" t="s">
        <v>50</v>
      </c>
      <c r="G210" s="43">
        <v>1.47</v>
      </c>
      <c r="H210" s="43">
        <v>0.2</v>
      </c>
      <c r="I210" s="43">
        <v>13.8</v>
      </c>
      <c r="J210" s="43">
        <v>66</v>
      </c>
      <c r="K210" s="44"/>
      <c r="L210" s="43">
        <v>2.38</v>
      </c>
    </row>
    <row r="211" spans="1:12" ht="14.4" x14ac:dyDescent="0.3">
      <c r="A211" s="23"/>
      <c r="B211" s="15"/>
      <c r="C211" s="11"/>
      <c r="D211" s="6"/>
      <c r="E211" s="42" t="s">
        <v>99</v>
      </c>
      <c r="F211" s="61" t="s">
        <v>45</v>
      </c>
      <c r="G211" s="43">
        <v>0.9</v>
      </c>
      <c r="H211" s="43">
        <v>0.2</v>
      </c>
      <c r="I211" s="43">
        <v>22.1</v>
      </c>
      <c r="J211" s="43">
        <v>103</v>
      </c>
      <c r="K211" s="44"/>
      <c r="L211" s="43">
        <v>24.1</v>
      </c>
    </row>
    <row r="212" spans="1:12" ht="14.4" x14ac:dyDescent="0.3">
      <c r="A212" s="23"/>
      <c r="B212" s="15"/>
      <c r="C212" s="11"/>
      <c r="D212" s="6"/>
      <c r="E212" s="42"/>
      <c r="F212" s="61"/>
      <c r="G212" s="43"/>
      <c r="H212" s="43"/>
      <c r="I212" s="43"/>
      <c r="J212" s="43"/>
      <c r="K212" s="44"/>
      <c r="L212" s="43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0</v>
      </c>
      <c r="G213" s="19">
        <f t="shared" ref="G213:J213" si="94">SUM(G204:G212)</f>
        <v>33.83</v>
      </c>
      <c r="H213" s="19">
        <f t="shared" si="94"/>
        <v>32.029999999999994</v>
      </c>
      <c r="I213" s="19">
        <f t="shared" si="94"/>
        <v>163.45000000000002</v>
      </c>
      <c r="J213" s="19">
        <f t="shared" si="94"/>
        <v>1102.32</v>
      </c>
      <c r="K213" s="25"/>
      <c r="L213" s="19">
        <f t="shared" ref="L213" si="95">SUM(L204:L212)</f>
        <v>110</v>
      </c>
    </row>
    <row r="214" spans="1:12" ht="15" thickBot="1" x14ac:dyDescent="0.3">
      <c r="A214" s="29">
        <f>A196</f>
        <v>2</v>
      </c>
      <c r="B214" s="30">
        <f>B196</f>
        <v>5</v>
      </c>
      <c r="C214" s="102" t="s">
        <v>4</v>
      </c>
      <c r="D214" s="103"/>
      <c r="E214" s="31"/>
      <c r="F214" s="32">
        <f>F203+F213</f>
        <v>0</v>
      </c>
      <c r="G214" s="32">
        <f t="shared" ref="G214:J214" si="96">G203+G213</f>
        <v>77.679999999999993</v>
      </c>
      <c r="H214" s="32">
        <f t="shared" si="96"/>
        <v>72.11</v>
      </c>
      <c r="I214" s="32">
        <f t="shared" si="96"/>
        <v>332.33000000000004</v>
      </c>
      <c r="J214" s="32">
        <f t="shared" si="96"/>
        <v>2341.4899999999998</v>
      </c>
      <c r="K214" s="32"/>
      <c r="L214" s="32">
        <f t="shared" ref="L214" si="97">L203+L213</f>
        <v>220</v>
      </c>
    </row>
    <row r="215" spans="1:12" ht="14.4" x14ac:dyDescent="0.3">
      <c r="A215" s="20">
        <v>2</v>
      </c>
      <c r="B215" s="21">
        <v>6</v>
      </c>
      <c r="C215" s="22" t="s">
        <v>19</v>
      </c>
      <c r="D215" s="5" t="s">
        <v>20</v>
      </c>
      <c r="E215" s="39" t="s">
        <v>124</v>
      </c>
      <c r="F215" s="40" t="s">
        <v>46</v>
      </c>
      <c r="G215" s="40">
        <v>35.58</v>
      </c>
      <c r="H215" s="40">
        <v>49.64</v>
      </c>
      <c r="I215" s="40">
        <v>3.24</v>
      </c>
      <c r="J215" s="40">
        <v>550</v>
      </c>
      <c r="K215" s="41">
        <v>285</v>
      </c>
      <c r="L215" s="40">
        <v>65.61</v>
      </c>
    </row>
    <row r="216" spans="1:12" ht="14.4" x14ac:dyDescent="0.3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4.4" x14ac:dyDescent="0.3">
      <c r="A217" s="23"/>
      <c r="B217" s="15"/>
      <c r="C217" s="11"/>
      <c r="D217" s="7" t="s">
        <v>21</v>
      </c>
      <c r="E217" s="42" t="s">
        <v>74</v>
      </c>
      <c r="F217" s="43" t="s">
        <v>40</v>
      </c>
      <c r="G217" s="43">
        <v>5.8</v>
      </c>
      <c r="H217" s="43">
        <v>5</v>
      </c>
      <c r="I217" s="43">
        <v>8.4</v>
      </c>
      <c r="J217" s="43">
        <v>102</v>
      </c>
      <c r="K217" s="44">
        <v>386</v>
      </c>
      <c r="L217" s="43">
        <v>30.78</v>
      </c>
    </row>
    <row r="218" spans="1:12" ht="14.4" x14ac:dyDescent="0.3">
      <c r="A218" s="23"/>
      <c r="B218" s="15"/>
      <c r="C218" s="11"/>
      <c r="D218" s="7" t="s">
        <v>22</v>
      </c>
      <c r="E218" s="42" t="s">
        <v>59</v>
      </c>
      <c r="F218" s="61" t="s">
        <v>42</v>
      </c>
      <c r="G218" s="43">
        <v>4.91</v>
      </c>
      <c r="H218" s="43">
        <v>2.6</v>
      </c>
      <c r="I218" s="43">
        <v>38.799999999999997</v>
      </c>
      <c r="J218" s="43">
        <v>198.67</v>
      </c>
      <c r="K218" s="44"/>
      <c r="L218" s="43">
        <v>8.83</v>
      </c>
    </row>
    <row r="219" spans="1:12" ht="14.4" x14ac:dyDescent="0.3">
      <c r="A219" s="23"/>
      <c r="B219" s="15"/>
      <c r="C219" s="11"/>
      <c r="D219" s="7" t="s">
        <v>23</v>
      </c>
      <c r="E219" s="42"/>
      <c r="F219" s="61"/>
      <c r="G219" s="43"/>
      <c r="H219" s="43"/>
      <c r="I219" s="43"/>
      <c r="J219" s="43"/>
      <c r="K219" s="44"/>
      <c r="L219" s="43"/>
    </row>
    <row r="220" spans="1:12" ht="14.4" x14ac:dyDescent="0.3">
      <c r="A220" s="23"/>
      <c r="B220" s="15"/>
      <c r="C220" s="11"/>
      <c r="D220" s="6"/>
      <c r="E220" s="42" t="s">
        <v>70</v>
      </c>
      <c r="F220" s="61" t="s">
        <v>44</v>
      </c>
      <c r="G220" s="43">
        <v>0.7</v>
      </c>
      <c r="H220" s="43">
        <v>0.1</v>
      </c>
      <c r="I220" s="43">
        <v>1.9</v>
      </c>
      <c r="J220" s="43">
        <v>12</v>
      </c>
      <c r="K220" s="44">
        <v>71</v>
      </c>
      <c r="L220" s="43">
        <v>4.78</v>
      </c>
    </row>
    <row r="221" spans="1:12" ht="14.4" x14ac:dyDescent="0.3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3">
      <c r="A222" s="24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8">SUM(G215:G221)</f>
        <v>46.989999999999995</v>
      </c>
      <c r="H222" s="19">
        <f t="shared" si="98"/>
        <v>57.34</v>
      </c>
      <c r="I222" s="19">
        <f t="shared" si="98"/>
        <v>52.339999999999996</v>
      </c>
      <c r="J222" s="19">
        <f t="shared" si="98"/>
        <v>862.67</v>
      </c>
      <c r="K222" s="25"/>
      <c r="L222" s="19">
        <f t="shared" ref="L222" si="99">SUM(L215:L221)</f>
        <v>110</v>
      </c>
    </row>
    <row r="223" spans="1:12" ht="14.4" x14ac:dyDescent="0.3">
      <c r="A223" s="26">
        <f>A215</f>
        <v>2</v>
      </c>
      <c r="B223" s="13">
        <f>B215</f>
        <v>6</v>
      </c>
      <c r="C223" s="10" t="s">
        <v>24</v>
      </c>
      <c r="D223" s="7" t="s">
        <v>25</v>
      </c>
      <c r="E223" s="42"/>
      <c r="F223" s="43"/>
      <c r="G223" s="43"/>
      <c r="H223" s="43"/>
      <c r="I223" s="43"/>
      <c r="J223" s="43"/>
      <c r="K223" s="44"/>
      <c r="L223" s="43"/>
    </row>
    <row r="224" spans="1:12" ht="14.4" x14ac:dyDescent="0.3">
      <c r="A224" s="23"/>
      <c r="B224" s="15"/>
      <c r="C224" s="11"/>
      <c r="D224" s="7" t="s">
        <v>26</v>
      </c>
      <c r="E224" s="42" t="s">
        <v>75</v>
      </c>
      <c r="F224" s="43" t="s">
        <v>38</v>
      </c>
      <c r="G224" s="43">
        <v>3.9</v>
      </c>
      <c r="H224" s="43">
        <v>4.8</v>
      </c>
      <c r="I224" s="43">
        <v>17.899999999999999</v>
      </c>
      <c r="J224" s="43">
        <v>130</v>
      </c>
      <c r="K224" s="44">
        <v>133</v>
      </c>
      <c r="L224" s="43">
        <v>18.18</v>
      </c>
    </row>
    <row r="225" spans="1:12" ht="14.4" x14ac:dyDescent="0.3">
      <c r="A225" s="23"/>
      <c r="B225" s="15"/>
      <c r="C225" s="11"/>
      <c r="D225" s="7" t="s">
        <v>27</v>
      </c>
      <c r="E225" s="42" t="s">
        <v>185</v>
      </c>
      <c r="F225" s="43" t="s">
        <v>40</v>
      </c>
      <c r="G225" s="43">
        <v>5.0199999999999996</v>
      </c>
      <c r="H225" s="43">
        <v>13.6</v>
      </c>
      <c r="I225" s="43">
        <v>55.76</v>
      </c>
      <c r="J225" s="43">
        <v>368</v>
      </c>
      <c r="K225" s="44">
        <v>194</v>
      </c>
      <c r="L225" s="43">
        <v>46.53</v>
      </c>
    </row>
    <row r="226" spans="1:12" ht="14.4" x14ac:dyDescent="0.3">
      <c r="A226" s="23"/>
      <c r="B226" s="15"/>
      <c r="C226" s="11"/>
      <c r="D226" s="7" t="s">
        <v>28</v>
      </c>
      <c r="E226" s="42"/>
      <c r="F226" s="43"/>
      <c r="G226" s="43"/>
      <c r="H226" s="43"/>
      <c r="I226" s="43"/>
      <c r="J226" s="43"/>
      <c r="K226" s="44"/>
      <c r="L226" s="43"/>
    </row>
    <row r="227" spans="1:12" ht="14.4" x14ac:dyDescent="0.3">
      <c r="A227" s="23"/>
      <c r="B227" s="15"/>
      <c r="C227" s="11"/>
      <c r="D227" s="7" t="s">
        <v>29</v>
      </c>
      <c r="E227" s="42" t="s">
        <v>125</v>
      </c>
      <c r="F227" s="43" t="s">
        <v>40</v>
      </c>
      <c r="G227" s="43">
        <v>0.66200000000000003</v>
      </c>
      <c r="H227" s="43">
        <v>0.9</v>
      </c>
      <c r="I227" s="43">
        <v>32.01</v>
      </c>
      <c r="J227" s="43">
        <v>132.80000000000001</v>
      </c>
      <c r="K227" s="44">
        <v>349</v>
      </c>
      <c r="L227" s="43">
        <v>6</v>
      </c>
    </row>
    <row r="228" spans="1:12" ht="14.4" x14ac:dyDescent="0.3">
      <c r="A228" s="23"/>
      <c r="B228" s="15"/>
      <c r="C228" s="11"/>
      <c r="D228" s="7" t="s">
        <v>30</v>
      </c>
      <c r="E228" s="42" t="s">
        <v>61</v>
      </c>
      <c r="F228" s="61" t="s">
        <v>48</v>
      </c>
      <c r="G228" s="43">
        <v>3.93</v>
      </c>
      <c r="H228" s="43">
        <v>2.4</v>
      </c>
      <c r="I228" s="43">
        <v>29.6</v>
      </c>
      <c r="J228" s="43">
        <v>154.66999999999999</v>
      </c>
      <c r="K228" s="44"/>
      <c r="L228" s="43">
        <v>6.31</v>
      </c>
    </row>
    <row r="229" spans="1:12" ht="14.4" x14ac:dyDescent="0.3">
      <c r="A229" s="23"/>
      <c r="B229" s="15"/>
      <c r="C229" s="11"/>
      <c r="D229" s="7" t="s">
        <v>31</v>
      </c>
      <c r="E229" s="42" t="s">
        <v>58</v>
      </c>
      <c r="F229" s="61" t="s">
        <v>50</v>
      </c>
      <c r="G229" s="43">
        <v>1.47</v>
      </c>
      <c r="H229" s="43">
        <v>0.3</v>
      </c>
      <c r="I229" s="43">
        <v>13.8</v>
      </c>
      <c r="J229" s="43">
        <v>66</v>
      </c>
      <c r="K229" s="44"/>
      <c r="L229" s="43">
        <v>2.38</v>
      </c>
    </row>
    <row r="230" spans="1:12" ht="14.4" x14ac:dyDescent="0.3">
      <c r="A230" s="23"/>
      <c r="B230" s="15"/>
      <c r="C230" s="11"/>
      <c r="D230" s="6"/>
      <c r="E230" s="42" t="s">
        <v>73</v>
      </c>
      <c r="F230" s="61" t="s">
        <v>45</v>
      </c>
      <c r="G230" s="43">
        <v>0.9</v>
      </c>
      <c r="H230" s="43">
        <v>0.2</v>
      </c>
      <c r="I230" s="43">
        <v>22.1</v>
      </c>
      <c r="J230" s="43">
        <v>103</v>
      </c>
      <c r="K230" s="44"/>
      <c r="L230" s="43">
        <v>30.6</v>
      </c>
    </row>
    <row r="231" spans="1:12" ht="14.4" x14ac:dyDescent="0.3">
      <c r="A231" s="23"/>
      <c r="B231" s="15"/>
      <c r="C231" s="11"/>
      <c r="D231" s="6"/>
      <c r="E231" s="42"/>
      <c r="F231" s="61"/>
      <c r="G231" s="43"/>
      <c r="H231" s="43"/>
      <c r="I231" s="43"/>
      <c r="J231" s="43"/>
      <c r="K231" s="44"/>
      <c r="L231" s="43"/>
    </row>
    <row r="232" spans="1:12" ht="14.4" x14ac:dyDescent="0.3">
      <c r="A232" s="24"/>
      <c r="B232" s="17"/>
      <c r="C232" s="8"/>
      <c r="D232" s="18" t="s">
        <v>32</v>
      </c>
      <c r="E232" s="9"/>
      <c r="F232" s="19">
        <f>SUM(F223:F231)</f>
        <v>0</v>
      </c>
      <c r="G232" s="19">
        <f t="shared" ref="G232:J232" si="100">SUM(G223:G231)</f>
        <v>15.882000000000001</v>
      </c>
      <c r="H232" s="19">
        <f t="shared" si="100"/>
        <v>22.199999999999996</v>
      </c>
      <c r="I232" s="19">
        <f t="shared" si="100"/>
        <v>171.17</v>
      </c>
      <c r="J232" s="19">
        <f t="shared" si="100"/>
        <v>954.46999999999991</v>
      </c>
      <c r="K232" s="25"/>
      <c r="L232" s="19">
        <f t="shared" ref="L232" si="101">SUM(L223:L231)</f>
        <v>110</v>
      </c>
    </row>
    <row r="233" spans="1:12" ht="15" thickBot="1" x14ac:dyDescent="0.3">
      <c r="A233" s="29">
        <f>A215</f>
        <v>2</v>
      </c>
      <c r="B233" s="30">
        <f>B215</f>
        <v>6</v>
      </c>
      <c r="C233" s="102" t="s">
        <v>4</v>
      </c>
      <c r="D233" s="103"/>
      <c r="E233" s="31"/>
      <c r="F233" s="32">
        <f>F222+F232</f>
        <v>0</v>
      </c>
      <c r="G233" s="32">
        <f t="shared" ref="G233:J233" si="102">G222+G232</f>
        <v>62.872</v>
      </c>
      <c r="H233" s="32">
        <f t="shared" si="102"/>
        <v>79.539999999999992</v>
      </c>
      <c r="I233" s="32">
        <f t="shared" si="102"/>
        <v>223.51</v>
      </c>
      <c r="J233" s="32">
        <f t="shared" si="102"/>
        <v>1817.1399999999999</v>
      </c>
      <c r="K233" s="32"/>
      <c r="L233" s="32">
        <f t="shared" ref="L233" si="103">L222+L232</f>
        <v>220</v>
      </c>
    </row>
    <row r="234" spans="1:12" ht="13.8" customHeight="1" thickBot="1" x14ac:dyDescent="0.3">
      <c r="A234" s="27"/>
      <c r="B234" s="28"/>
      <c r="C234" s="99" t="s">
        <v>5</v>
      </c>
      <c r="D234" s="100"/>
      <c r="E234" s="101"/>
      <c r="F234" s="34" t="e">
        <f>(F24+F43+F62+F81+F100+F119+F138+F157+F176+F195+F214+F233)/(IF(F24=0,0,1)+IF(F43=0,0,1)+IF(F62=0,0,1)+IF(F81=0,0,1)+IF(F100=0,0,1)+IF(F119=0,0,1)+IF(F138=0,0,1)+IF(F157=0,0,1)+IF(F176=0,0,1)+IF(F195=0,0,1)+IF(F214=0,0,1)+IF(F233=0,0,1))</f>
        <v>#DIV/0!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60.593166666666654</v>
      </c>
      <c r="H234" s="34">
        <f t="shared" si="104"/>
        <v>73.617999999999995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269.55725000000001</v>
      </c>
      <c r="J234" s="34">
        <f t="shared" si="104"/>
        <v>1890.1041666666667</v>
      </c>
      <c r="K234" s="34"/>
      <c r="L234" s="34">
        <f t="shared" si="104"/>
        <v>220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scale="59" orientation="portrait" r:id="rId1"/>
  <rowBreaks count="2" manualBreakCount="2">
    <brk id="24" max="16383" man="1"/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="60" zoomScaleNormal="100" workbookViewId="0">
      <selection activeCell="C34" sqref="C34"/>
    </sheetView>
  </sheetViews>
  <sheetFormatPr defaultRowHeight="14.4" x14ac:dyDescent="0.3"/>
  <sheetData>
    <row r="1" spans="1:20" ht="16.2" thickBot="1" x14ac:dyDescent="0.35">
      <c r="A1" s="73" t="s">
        <v>177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x14ac:dyDescent="0.3">
      <c r="A2" s="107" t="s">
        <v>127</v>
      </c>
      <c r="B2" s="107" t="s">
        <v>128</v>
      </c>
      <c r="C2" s="107" t="s">
        <v>129</v>
      </c>
      <c r="D2" s="107" t="s">
        <v>130</v>
      </c>
      <c r="E2" s="107" t="s">
        <v>131</v>
      </c>
      <c r="F2" s="107" t="s">
        <v>132</v>
      </c>
      <c r="G2" s="107" t="s">
        <v>133</v>
      </c>
      <c r="H2" s="107" t="s">
        <v>134</v>
      </c>
      <c r="I2" s="107" t="s">
        <v>135</v>
      </c>
      <c r="J2" s="107" t="s">
        <v>136</v>
      </c>
      <c r="K2" s="107" t="s">
        <v>137</v>
      </c>
      <c r="L2" s="107" t="s">
        <v>138</v>
      </c>
      <c r="M2" s="67" t="s">
        <v>139</v>
      </c>
      <c r="N2" s="67" t="s">
        <v>140</v>
      </c>
      <c r="O2" s="107" t="s">
        <v>141</v>
      </c>
      <c r="P2" s="107" t="s">
        <v>142</v>
      </c>
      <c r="Q2" s="107" t="s">
        <v>1</v>
      </c>
      <c r="R2" s="107" t="s">
        <v>2</v>
      </c>
      <c r="S2" s="107" t="s">
        <v>143</v>
      </c>
      <c r="T2" s="107" t="s">
        <v>144</v>
      </c>
    </row>
    <row r="3" spans="1:20" ht="15" thickBot="1" x14ac:dyDescent="0.3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68" t="s">
        <v>35</v>
      </c>
      <c r="N3" s="68" t="s">
        <v>35</v>
      </c>
      <c r="O3" s="108"/>
      <c r="P3" s="108"/>
      <c r="Q3" s="108"/>
      <c r="R3" s="108"/>
      <c r="S3" s="108"/>
      <c r="T3" s="108"/>
    </row>
    <row r="4" spans="1:20" ht="23.4" thickBot="1" x14ac:dyDescent="0.35">
      <c r="A4" s="71" t="s">
        <v>49</v>
      </c>
      <c r="B4" s="68">
        <v>20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8"/>
      <c r="P4" s="68"/>
      <c r="Q4" s="72"/>
      <c r="R4" s="72"/>
      <c r="S4" s="72"/>
      <c r="T4" s="72"/>
    </row>
    <row r="5" spans="1:20" ht="23.4" thickBot="1" x14ac:dyDescent="0.35">
      <c r="A5" s="71" t="s">
        <v>57</v>
      </c>
      <c r="B5" s="68">
        <v>37.5</v>
      </c>
      <c r="C5" s="64">
        <v>70</v>
      </c>
      <c r="D5" s="64">
        <v>70</v>
      </c>
      <c r="E5" s="64">
        <v>70</v>
      </c>
      <c r="F5" s="64">
        <v>98</v>
      </c>
      <c r="G5" s="64">
        <v>98</v>
      </c>
      <c r="H5" s="64">
        <v>78</v>
      </c>
      <c r="I5" s="64">
        <v>70</v>
      </c>
      <c r="J5" s="64">
        <v>74</v>
      </c>
      <c r="K5" s="64">
        <v>70</v>
      </c>
      <c r="L5" s="64">
        <v>98</v>
      </c>
      <c r="M5" s="64">
        <v>78</v>
      </c>
      <c r="N5" s="64">
        <v>73</v>
      </c>
      <c r="O5" s="68">
        <v>78.92</v>
      </c>
      <c r="P5" s="68">
        <v>210.5</v>
      </c>
      <c r="Q5" s="74">
        <v>5.9979200000000006</v>
      </c>
      <c r="R5" s="74">
        <v>0.63135999999999992</v>
      </c>
      <c r="S5" s="74">
        <v>38.82864</v>
      </c>
      <c r="T5" s="74">
        <v>185.46199999999999</v>
      </c>
    </row>
    <row r="6" spans="1:20" ht="23.4" thickBot="1" x14ac:dyDescent="0.35">
      <c r="A6" s="71" t="s">
        <v>145</v>
      </c>
      <c r="B6" s="68">
        <v>3.75</v>
      </c>
      <c r="C6" s="64"/>
      <c r="D6" s="64"/>
      <c r="E6" s="64"/>
      <c r="F6" s="64"/>
      <c r="G6" s="64"/>
      <c r="H6" s="64">
        <v>8</v>
      </c>
      <c r="I6" s="64"/>
      <c r="J6" s="64"/>
      <c r="K6" s="64">
        <v>3</v>
      </c>
      <c r="L6" s="64"/>
      <c r="M6" s="64">
        <v>8</v>
      </c>
      <c r="N6" s="64"/>
      <c r="O6" s="68">
        <v>1.58</v>
      </c>
      <c r="P6" s="68">
        <v>42.1</v>
      </c>
      <c r="Q6" s="74">
        <v>0.17064000000000001</v>
      </c>
      <c r="R6" s="74">
        <v>2.0540000000000003E-2</v>
      </c>
      <c r="S6" s="74">
        <v>1.10442</v>
      </c>
      <c r="T6" s="74">
        <v>5.2771999999999997</v>
      </c>
    </row>
    <row r="7" spans="1:20" ht="23.4" thickBot="1" x14ac:dyDescent="0.35">
      <c r="A7" s="71" t="s">
        <v>146</v>
      </c>
      <c r="B7" s="68">
        <v>11.25</v>
      </c>
      <c r="C7" s="64">
        <v>44</v>
      </c>
      <c r="D7" s="64"/>
      <c r="E7" s="64"/>
      <c r="F7" s="64"/>
      <c r="G7" s="64"/>
      <c r="H7" s="64">
        <v>60</v>
      </c>
      <c r="I7" s="64">
        <v>33</v>
      </c>
      <c r="J7" s="64">
        <v>12</v>
      </c>
      <c r="K7" s="64"/>
      <c r="L7" s="64"/>
      <c r="M7" s="64">
        <v>95</v>
      </c>
      <c r="N7" s="64"/>
      <c r="O7" s="68">
        <v>20.3</v>
      </c>
      <c r="P7" s="68">
        <v>180.4</v>
      </c>
      <c r="Q7" s="74">
        <v>2.2025500000000005</v>
      </c>
      <c r="R7" s="74">
        <v>0.70035000000000003</v>
      </c>
      <c r="S7" s="74">
        <v>13.164549999999998</v>
      </c>
      <c r="T7" s="74">
        <v>67.751249999999999</v>
      </c>
    </row>
    <row r="8" spans="1:20" ht="23.4" thickBot="1" x14ac:dyDescent="0.35">
      <c r="A8" s="71" t="s">
        <v>147</v>
      </c>
      <c r="B8" s="68">
        <v>3.75</v>
      </c>
      <c r="C8" s="64"/>
      <c r="D8" s="64"/>
      <c r="E8" s="64"/>
      <c r="F8" s="64">
        <v>70</v>
      </c>
      <c r="G8" s="64"/>
      <c r="H8" s="64"/>
      <c r="I8" s="64"/>
      <c r="J8" s="64"/>
      <c r="K8" s="64"/>
      <c r="L8" s="64"/>
      <c r="M8" s="64"/>
      <c r="N8" s="64">
        <v>53</v>
      </c>
      <c r="O8" s="68">
        <v>10.25</v>
      </c>
      <c r="P8" s="68">
        <v>273.3</v>
      </c>
      <c r="Q8" s="74">
        <v>1.1274999999999999</v>
      </c>
      <c r="R8" s="74">
        <v>0.13325000000000001</v>
      </c>
      <c r="S8" s="74">
        <v>7.2262499999999994</v>
      </c>
      <c r="T8" s="74">
        <v>34.645000000000003</v>
      </c>
    </row>
    <row r="9" spans="1:20" ht="23.4" thickBot="1" x14ac:dyDescent="0.35">
      <c r="A9" s="71" t="s">
        <v>148</v>
      </c>
      <c r="B9" s="68">
        <v>46.75</v>
      </c>
      <c r="C9" s="64"/>
      <c r="D9" s="64"/>
      <c r="E9" s="64">
        <v>166</v>
      </c>
      <c r="F9" s="64"/>
      <c r="G9" s="64">
        <v>228</v>
      </c>
      <c r="H9" s="64"/>
      <c r="I9" s="64"/>
      <c r="J9" s="64"/>
      <c r="K9" s="64"/>
      <c r="L9" s="64">
        <v>228</v>
      </c>
      <c r="M9" s="64"/>
      <c r="N9" s="64"/>
      <c r="O9" s="68">
        <v>51.83</v>
      </c>
      <c r="P9" s="68">
        <v>110.9</v>
      </c>
      <c r="Q9" s="74">
        <v>0.77952319999999986</v>
      </c>
      <c r="R9" s="74">
        <v>0.15590463999999998</v>
      </c>
      <c r="S9" s="74">
        <v>6.3531140799999992</v>
      </c>
      <c r="T9" s="74">
        <v>30.011643199999995</v>
      </c>
    </row>
    <row r="10" spans="1:20" ht="23.4" thickBot="1" x14ac:dyDescent="0.35">
      <c r="A10" s="71" t="s">
        <v>149</v>
      </c>
      <c r="B10" s="68">
        <v>70</v>
      </c>
      <c r="C10" s="64"/>
      <c r="D10" s="64"/>
      <c r="E10" s="64">
        <v>18</v>
      </c>
      <c r="F10" s="64">
        <v>100</v>
      </c>
      <c r="G10" s="64">
        <v>100</v>
      </c>
      <c r="H10" s="64">
        <v>26</v>
      </c>
      <c r="I10" s="64"/>
      <c r="J10" s="64">
        <v>36</v>
      </c>
      <c r="K10" s="64">
        <v>419</v>
      </c>
      <c r="L10" s="64">
        <v>100</v>
      </c>
      <c r="M10" s="64">
        <v>126</v>
      </c>
      <c r="N10" s="64">
        <v>12</v>
      </c>
      <c r="O10" s="68">
        <v>78.099999999999994</v>
      </c>
      <c r="P10" s="68">
        <v>111.6</v>
      </c>
      <c r="Q10" s="74">
        <v>0.81223999999999996</v>
      </c>
      <c r="R10" s="74">
        <v>8.3306666666666668E-2</v>
      </c>
      <c r="S10" s="74">
        <v>3.5717733333333332</v>
      </c>
      <c r="T10" s="74">
        <v>18.848133333333333</v>
      </c>
    </row>
    <row r="11" spans="1:20" ht="23.4" thickBot="1" x14ac:dyDescent="0.35">
      <c r="A11" s="71" t="s">
        <v>150</v>
      </c>
      <c r="B11" s="68">
        <v>46.25</v>
      </c>
      <c r="C11" s="64">
        <v>158</v>
      </c>
      <c r="D11" s="64"/>
      <c r="E11" s="64">
        <v>195</v>
      </c>
      <c r="F11" s="64"/>
      <c r="G11" s="64"/>
      <c r="H11" s="64">
        <v>100</v>
      </c>
      <c r="I11" s="64"/>
      <c r="J11" s="64">
        <v>158</v>
      </c>
      <c r="K11" s="64"/>
      <c r="L11" s="64">
        <v>45</v>
      </c>
      <c r="M11" s="64">
        <v>42</v>
      </c>
      <c r="N11" s="64">
        <v>150</v>
      </c>
      <c r="O11" s="68">
        <v>70.7</v>
      </c>
      <c r="P11" s="68">
        <v>152.9</v>
      </c>
      <c r="Q11" s="74">
        <v>0.61037666666666657</v>
      </c>
      <c r="R11" s="74">
        <v>0.23979083333333334</v>
      </c>
      <c r="S11" s="74">
        <v>8.4798758333333328</v>
      </c>
      <c r="T11" s="74">
        <v>40.54645</v>
      </c>
    </row>
    <row r="12" spans="1:20" ht="23.4" thickBot="1" x14ac:dyDescent="0.35">
      <c r="A12" s="71" t="s">
        <v>151</v>
      </c>
      <c r="B12" s="68">
        <v>3.75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8"/>
      <c r="P12" s="68"/>
      <c r="Q12" s="74">
        <v>0</v>
      </c>
      <c r="R12" s="74">
        <v>0</v>
      </c>
      <c r="S12" s="74">
        <v>0</v>
      </c>
      <c r="T12" s="74">
        <v>0</v>
      </c>
    </row>
    <row r="13" spans="1:20" ht="23.4" thickBot="1" x14ac:dyDescent="0.35">
      <c r="A13" s="71" t="s">
        <v>152</v>
      </c>
      <c r="B13" s="68">
        <v>50</v>
      </c>
      <c r="C13" s="64"/>
      <c r="D13" s="64"/>
      <c r="E13" s="64"/>
      <c r="F13" s="64">
        <v>200</v>
      </c>
      <c r="G13" s="64"/>
      <c r="H13" s="64"/>
      <c r="I13" s="64"/>
      <c r="J13" s="64"/>
      <c r="K13" s="64"/>
      <c r="L13" s="64"/>
      <c r="M13" s="64"/>
      <c r="N13" s="64"/>
      <c r="O13" s="68">
        <v>16.7</v>
      </c>
      <c r="P13" s="68">
        <v>33.4</v>
      </c>
      <c r="Q13" s="74">
        <v>0.1002</v>
      </c>
      <c r="R13" s="74">
        <v>1.67E-2</v>
      </c>
      <c r="S13" s="74">
        <v>1.9455499999999999</v>
      </c>
      <c r="T13" s="74">
        <v>8.8509999999999991</v>
      </c>
    </row>
    <row r="14" spans="1:20" ht="15" thickBot="1" x14ac:dyDescent="0.35">
      <c r="A14" s="71" t="s">
        <v>153</v>
      </c>
      <c r="B14" s="68">
        <v>17.5</v>
      </c>
      <c r="C14" s="64"/>
      <c r="D14" s="64"/>
      <c r="E14" s="64">
        <v>87</v>
      </c>
      <c r="F14" s="64"/>
      <c r="G14" s="64"/>
      <c r="H14" s="64">
        <v>45</v>
      </c>
      <c r="I14" s="64"/>
      <c r="J14" s="64"/>
      <c r="K14" s="64"/>
      <c r="L14" s="64">
        <v>86</v>
      </c>
      <c r="M14" s="64">
        <v>45</v>
      </c>
      <c r="N14" s="64">
        <v>87</v>
      </c>
      <c r="O14" s="68">
        <v>29.2</v>
      </c>
      <c r="P14" s="68">
        <v>167</v>
      </c>
      <c r="Q14" s="74">
        <v>4.9374545454545453</v>
      </c>
      <c r="R14" s="74">
        <v>4.2472727272727271</v>
      </c>
      <c r="S14" s="74">
        <v>0</v>
      </c>
      <c r="T14" s="74">
        <v>57.869090909090914</v>
      </c>
    </row>
    <row r="15" spans="1:20" ht="15" thickBot="1" x14ac:dyDescent="0.35">
      <c r="A15" s="71" t="s">
        <v>154</v>
      </c>
      <c r="B15" s="68">
        <v>8.75</v>
      </c>
      <c r="C15" s="64"/>
      <c r="D15" s="64"/>
      <c r="E15" s="64"/>
      <c r="F15" s="64">
        <v>74</v>
      </c>
      <c r="G15" s="64"/>
      <c r="H15" s="64"/>
      <c r="I15" s="64"/>
      <c r="J15" s="64"/>
      <c r="K15" s="64">
        <v>158</v>
      </c>
      <c r="L15" s="64"/>
      <c r="M15" s="64"/>
      <c r="N15" s="64"/>
      <c r="O15" s="68">
        <v>19.3</v>
      </c>
      <c r="P15" s="68">
        <v>220.6</v>
      </c>
      <c r="Q15" s="74">
        <v>3.1579624999999996</v>
      </c>
      <c r="R15" s="74">
        <v>2.7188874999999997</v>
      </c>
      <c r="S15" s="74">
        <v>0</v>
      </c>
      <c r="T15" s="74">
        <v>37.152499999999996</v>
      </c>
    </row>
    <row r="16" spans="1:20" ht="23.4" thickBot="1" x14ac:dyDescent="0.35">
      <c r="A16" s="71" t="s">
        <v>155</v>
      </c>
      <c r="B16" s="68">
        <v>14.5</v>
      </c>
      <c r="C16" s="64"/>
      <c r="D16" s="64"/>
      <c r="E16" s="64"/>
      <c r="F16" s="64"/>
      <c r="G16" s="64">
        <v>140</v>
      </c>
      <c r="H16" s="64"/>
      <c r="I16" s="64"/>
      <c r="J16" s="64"/>
      <c r="K16" s="64"/>
      <c r="L16" s="64"/>
      <c r="M16" s="64"/>
      <c r="N16" s="64"/>
      <c r="O16" s="68">
        <v>11.7</v>
      </c>
      <c r="P16" s="68">
        <v>80.7</v>
      </c>
      <c r="Q16" s="74">
        <v>1.8661499999999998</v>
      </c>
      <c r="R16" s="74">
        <v>0.43732000000000004</v>
      </c>
      <c r="S16" s="74">
        <v>0</v>
      </c>
      <c r="T16" s="74">
        <v>11.423099999999998</v>
      </c>
    </row>
    <row r="17" spans="1:20" ht="23.4" thickBot="1" x14ac:dyDescent="0.35">
      <c r="A17" s="71" t="s">
        <v>156</v>
      </c>
      <c r="B17" s="68">
        <v>75</v>
      </c>
      <c r="C17" s="64">
        <v>100</v>
      </c>
      <c r="D17" s="64">
        <v>160</v>
      </c>
      <c r="E17" s="64"/>
      <c r="F17" s="64">
        <v>26</v>
      </c>
      <c r="G17" s="64">
        <v>158</v>
      </c>
      <c r="H17" s="64">
        <v>112</v>
      </c>
      <c r="I17" s="64">
        <v>200</v>
      </c>
      <c r="J17" s="64">
        <v>36</v>
      </c>
      <c r="K17" s="64">
        <v>100</v>
      </c>
      <c r="L17" s="64">
        <v>56</v>
      </c>
      <c r="M17" s="64">
        <v>12</v>
      </c>
      <c r="N17" s="64"/>
      <c r="O17" s="68">
        <v>80</v>
      </c>
      <c r="P17" s="68">
        <v>106.7</v>
      </c>
      <c r="Q17" s="74">
        <v>2.3199999999999998</v>
      </c>
      <c r="R17" s="74">
        <v>2</v>
      </c>
      <c r="S17" s="74">
        <v>3.84</v>
      </c>
      <c r="T17" s="74">
        <v>43.2</v>
      </c>
    </row>
    <row r="18" spans="1:20" ht="23.4" thickBot="1" x14ac:dyDescent="0.35">
      <c r="A18" s="71" t="s">
        <v>157</v>
      </c>
      <c r="B18" s="68">
        <v>37.5</v>
      </c>
      <c r="C18" s="64">
        <v>100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>
        <v>206</v>
      </c>
      <c r="O18" s="68">
        <v>25.5</v>
      </c>
      <c r="P18" s="68">
        <v>68</v>
      </c>
      <c r="Q18" s="74">
        <v>0.68849999999999989</v>
      </c>
      <c r="R18" s="74">
        <v>1.7212500000000002E-2</v>
      </c>
      <c r="S18" s="74">
        <v>2.7539999999999996</v>
      </c>
      <c r="T18" s="74">
        <v>20.145</v>
      </c>
    </row>
    <row r="19" spans="1:20" ht="15" thickBot="1" x14ac:dyDescent="0.35">
      <c r="A19" s="71" t="s">
        <v>158</v>
      </c>
      <c r="B19" s="68">
        <v>12.5</v>
      </c>
      <c r="C19" s="64"/>
      <c r="D19" s="64"/>
      <c r="E19" s="64"/>
      <c r="F19" s="64"/>
      <c r="G19" s="64"/>
      <c r="H19" s="64"/>
      <c r="I19" s="64"/>
      <c r="J19" s="64">
        <v>108</v>
      </c>
      <c r="K19" s="64"/>
      <c r="L19" s="64"/>
      <c r="M19" s="64"/>
      <c r="N19" s="64"/>
      <c r="O19" s="68">
        <v>9</v>
      </c>
      <c r="P19" s="68">
        <v>72</v>
      </c>
      <c r="Q19" s="74">
        <v>1.62</v>
      </c>
      <c r="R19" s="74">
        <v>0.81</v>
      </c>
      <c r="S19" s="74">
        <v>0.27</v>
      </c>
      <c r="T19" s="74">
        <v>15.21</v>
      </c>
    </row>
    <row r="20" spans="1:20" ht="15" thickBot="1" x14ac:dyDescent="0.35">
      <c r="A20" s="71" t="s">
        <v>159</v>
      </c>
      <c r="B20" s="68">
        <v>2.5</v>
      </c>
      <c r="C20" s="64"/>
      <c r="D20" s="64"/>
      <c r="E20" s="64"/>
      <c r="F20" s="64"/>
      <c r="G20" s="64"/>
      <c r="H20" s="64"/>
      <c r="I20" s="64">
        <v>31</v>
      </c>
      <c r="J20" s="64"/>
      <c r="K20" s="64"/>
      <c r="L20" s="64"/>
      <c r="M20" s="64"/>
      <c r="N20" s="64"/>
      <c r="O20" s="68">
        <v>2.58</v>
      </c>
      <c r="P20" s="68">
        <v>103.2</v>
      </c>
      <c r="Q20" s="74">
        <v>0.66496920000000004</v>
      </c>
      <c r="R20" s="74">
        <v>0.67255440000000011</v>
      </c>
      <c r="S20" s="74">
        <v>0</v>
      </c>
      <c r="T20" s="74">
        <v>8.8494000000000028</v>
      </c>
    </row>
    <row r="21" spans="1:20" ht="15" thickBot="1" x14ac:dyDescent="0.35">
      <c r="A21" s="71" t="s">
        <v>160</v>
      </c>
      <c r="B21" s="68">
        <v>2.5</v>
      </c>
      <c r="C21" s="64"/>
      <c r="D21" s="64"/>
      <c r="E21" s="64"/>
      <c r="F21" s="64"/>
      <c r="G21" s="64"/>
      <c r="H21" s="64">
        <v>12.5</v>
      </c>
      <c r="I21" s="64"/>
      <c r="J21" s="64">
        <v>4</v>
      </c>
      <c r="K21" s="64">
        <v>12.5</v>
      </c>
      <c r="L21" s="64"/>
      <c r="M21" s="64">
        <v>12.5</v>
      </c>
      <c r="N21" s="64"/>
      <c r="O21" s="68">
        <v>3.5</v>
      </c>
      <c r="P21" s="68">
        <v>140</v>
      </c>
      <c r="Q21" s="74">
        <v>9.0999999999999998E-2</v>
      </c>
      <c r="R21" s="74">
        <v>0.52500000000000002</v>
      </c>
      <c r="S21" s="74">
        <v>0.126</v>
      </c>
      <c r="T21" s="74">
        <v>5.67</v>
      </c>
    </row>
    <row r="22" spans="1:20" ht="23.4" thickBot="1" x14ac:dyDescent="0.35">
      <c r="A22" s="71" t="s">
        <v>161</v>
      </c>
      <c r="B22" s="68">
        <v>7.5</v>
      </c>
      <c r="C22" s="64">
        <v>10</v>
      </c>
      <c r="D22" s="64">
        <v>12</v>
      </c>
      <c r="E22" s="64"/>
      <c r="F22" s="64">
        <v>20</v>
      </c>
      <c r="G22" s="64">
        <v>17</v>
      </c>
      <c r="H22" s="64">
        <v>9</v>
      </c>
      <c r="I22" s="64">
        <v>20</v>
      </c>
      <c r="J22" s="64"/>
      <c r="K22" s="64"/>
      <c r="L22" s="64">
        <v>17</v>
      </c>
      <c r="M22" s="64">
        <v>10</v>
      </c>
      <c r="N22" s="64">
        <v>12</v>
      </c>
      <c r="O22" s="68">
        <v>10.6</v>
      </c>
      <c r="P22" s="68">
        <v>141.30000000000001</v>
      </c>
      <c r="Q22" s="74">
        <v>5.2999999999999999E-2</v>
      </c>
      <c r="R22" s="74">
        <v>8.7449999999999992</v>
      </c>
      <c r="S22" s="74">
        <v>8.48E-2</v>
      </c>
      <c r="T22" s="74">
        <v>79.287999999999997</v>
      </c>
    </row>
    <row r="23" spans="1:20" ht="23.4" thickBot="1" x14ac:dyDescent="0.35">
      <c r="A23" s="71" t="s">
        <v>162</v>
      </c>
      <c r="B23" s="68">
        <v>3.75</v>
      </c>
      <c r="C23" s="64"/>
      <c r="D23" s="64"/>
      <c r="E23" s="64">
        <v>6</v>
      </c>
      <c r="F23" s="64">
        <v>6</v>
      </c>
      <c r="G23" s="64">
        <v>10</v>
      </c>
      <c r="H23" s="64">
        <v>6</v>
      </c>
      <c r="I23" s="64"/>
      <c r="J23" s="64">
        <v>4</v>
      </c>
      <c r="K23" s="64">
        <v>4</v>
      </c>
      <c r="L23" s="64">
        <v>6</v>
      </c>
      <c r="M23" s="64">
        <v>3</v>
      </c>
      <c r="N23" s="64">
        <v>6</v>
      </c>
      <c r="O23" s="68">
        <v>4.25</v>
      </c>
      <c r="P23" s="68">
        <v>113.3</v>
      </c>
      <c r="Q23" s="74">
        <v>0</v>
      </c>
      <c r="R23" s="74">
        <v>4.2457500000000001</v>
      </c>
      <c r="S23" s="74">
        <v>0</v>
      </c>
      <c r="T23" s="74">
        <v>38.207499999999996</v>
      </c>
    </row>
    <row r="24" spans="1:20" ht="23.4" thickBot="1" x14ac:dyDescent="0.35">
      <c r="A24" s="71" t="s">
        <v>163</v>
      </c>
      <c r="B24" s="75">
        <v>0.25</v>
      </c>
      <c r="C24" s="64"/>
      <c r="D24" s="64" t="s">
        <v>178</v>
      </c>
      <c r="E24" s="64"/>
      <c r="F24" s="69"/>
      <c r="G24" s="64"/>
      <c r="H24" s="64"/>
      <c r="I24" s="64"/>
      <c r="J24" s="64">
        <v>0.2</v>
      </c>
      <c r="K24" s="64"/>
      <c r="L24" s="64"/>
      <c r="M24" s="64"/>
      <c r="N24" s="64"/>
      <c r="O24" s="74">
        <v>0.35</v>
      </c>
      <c r="P24" s="68">
        <v>140</v>
      </c>
      <c r="Q24" s="74">
        <v>1.778</v>
      </c>
      <c r="R24" s="74">
        <v>1.6099999999999999</v>
      </c>
      <c r="S24" s="74">
        <v>9.8000000000000004E-2</v>
      </c>
      <c r="T24" s="74">
        <v>21.979999999999997</v>
      </c>
    </row>
    <row r="25" spans="1:20" ht="15" thickBot="1" x14ac:dyDescent="0.35">
      <c r="A25" s="71" t="s">
        <v>164</v>
      </c>
      <c r="B25" s="68">
        <v>7.5</v>
      </c>
      <c r="C25" s="64">
        <v>21</v>
      </c>
      <c r="D25" s="64">
        <v>20</v>
      </c>
      <c r="E25" s="64">
        <v>24</v>
      </c>
      <c r="F25" s="64"/>
      <c r="G25" s="64">
        <v>20</v>
      </c>
      <c r="H25" s="64">
        <v>20</v>
      </c>
      <c r="I25" s="64">
        <v>26</v>
      </c>
      <c r="J25" s="64">
        <v>35</v>
      </c>
      <c r="K25" s="64">
        <v>26</v>
      </c>
      <c r="L25" s="64">
        <v>24</v>
      </c>
      <c r="M25" s="64">
        <v>24</v>
      </c>
      <c r="N25" s="64"/>
      <c r="O25" s="68">
        <v>20</v>
      </c>
      <c r="P25" s="68">
        <v>266.7</v>
      </c>
      <c r="Q25" s="74">
        <v>0</v>
      </c>
      <c r="R25" s="74">
        <v>0</v>
      </c>
      <c r="S25" s="74">
        <v>19.96</v>
      </c>
      <c r="T25" s="74">
        <v>79.8</v>
      </c>
    </row>
    <row r="26" spans="1:20" ht="23.4" thickBot="1" x14ac:dyDescent="0.35">
      <c r="A26" s="71" t="s">
        <v>165</v>
      </c>
      <c r="B26" s="68">
        <v>2.5</v>
      </c>
      <c r="C26" s="64"/>
      <c r="D26" s="64"/>
      <c r="E26" s="64"/>
      <c r="F26" s="64"/>
      <c r="G26" s="64"/>
      <c r="H26" s="64"/>
      <c r="I26" s="64"/>
      <c r="J26" s="64">
        <v>40</v>
      </c>
      <c r="K26" s="64"/>
      <c r="L26" s="64"/>
      <c r="M26" s="64">
        <v>28</v>
      </c>
      <c r="N26" s="64"/>
      <c r="O26" s="68">
        <v>5.7</v>
      </c>
      <c r="P26" s="68">
        <v>228</v>
      </c>
      <c r="Q26" s="74">
        <v>0.23288571428571422</v>
      </c>
      <c r="R26" s="74">
        <v>0.49345714285714298</v>
      </c>
      <c r="S26" s="74">
        <v>4.322228571428572</v>
      </c>
      <c r="T26" s="74">
        <v>22.710428571428572</v>
      </c>
    </row>
    <row r="27" spans="1:20" ht="15" thickBot="1" x14ac:dyDescent="0.35">
      <c r="A27" s="71" t="s">
        <v>166</v>
      </c>
      <c r="B27" s="68">
        <v>0.25</v>
      </c>
      <c r="C27" s="64">
        <v>5</v>
      </c>
      <c r="D27" s="64"/>
      <c r="E27" s="64"/>
      <c r="F27" s="64"/>
      <c r="G27" s="64"/>
      <c r="H27" s="64"/>
      <c r="I27" s="64"/>
      <c r="J27" s="64">
        <v>5</v>
      </c>
      <c r="K27" s="64"/>
      <c r="L27" s="64"/>
      <c r="M27" s="64"/>
      <c r="N27" s="64"/>
      <c r="O27" s="68">
        <v>8.3000000000000004E-2</v>
      </c>
      <c r="P27" s="68">
        <v>33</v>
      </c>
      <c r="Q27" s="74">
        <v>8.3000000000000012E-5</v>
      </c>
      <c r="R27" s="74">
        <v>0</v>
      </c>
      <c r="S27" s="74">
        <v>0</v>
      </c>
      <c r="T27" s="74">
        <v>0</v>
      </c>
    </row>
    <row r="28" spans="1:20" ht="15" thickBot="1" x14ac:dyDescent="0.35">
      <c r="A28" s="71" t="s">
        <v>167</v>
      </c>
      <c r="B28" s="68">
        <v>0.25</v>
      </c>
      <c r="C28" s="64"/>
      <c r="D28" s="64">
        <v>5</v>
      </c>
      <c r="E28" s="64"/>
      <c r="F28" s="64"/>
      <c r="G28" s="64">
        <v>5</v>
      </c>
      <c r="H28" s="64">
        <v>4</v>
      </c>
      <c r="I28" s="64">
        <v>4</v>
      </c>
      <c r="J28" s="64"/>
      <c r="K28" s="64">
        <v>5</v>
      </c>
      <c r="L28" s="64"/>
      <c r="M28" s="64"/>
      <c r="N28" s="64"/>
      <c r="O28" s="68">
        <v>0.192</v>
      </c>
      <c r="P28" s="68">
        <v>76.8</v>
      </c>
      <c r="Q28" s="74">
        <v>4.665600000000001E-2</v>
      </c>
      <c r="R28" s="74">
        <v>2.8800000000000003E-2</v>
      </c>
      <c r="S28" s="74">
        <v>1.9583999999999997E-2</v>
      </c>
      <c r="T28" s="74">
        <v>0.55488000000000004</v>
      </c>
    </row>
    <row r="29" spans="1:20" ht="15" thickBot="1" x14ac:dyDescent="0.35">
      <c r="A29" s="71" t="s">
        <v>168</v>
      </c>
      <c r="B29" s="68">
        <v>0.05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8"/>
      <c r="P29" s="68"/>
      <c r="Q29" s="74">
        <v>0</v>
      </c>
      <c r="R29" s="74">
        <v>0</v>
      </c>
      <c r="S29" s="74">
        <v>0</v>
      </c>
      <c r="T29" s="74">
        <v>0</v>
      </c>
    </row>
    <row r="30" spans="1:20" ht="15" thickBot="1" x14ac:dyDescent="0.35">
      <c r="A30" s="71" t="s">
        <v>169</v>
      </c>
      <c r="B30" s="68">
        <v>0.75</v>
      </c>
      <c r="C30" s="64">
        <v>0.75</v>
      </c>
      <c r="D30" s="64">
        <v>0.75</v>
      </c>
      <c r="E30" s="64">
        <v>0.75</v>
      </c>
      <c r="F30" s="64">
        <v>0.75</v>
      </c>
      <c r="G30" s="64">
        <v>0.75</v>
      </c>
      <c r="H30" s="64">
        <v>0.75</v>
      </c>
      <c r="I30" s="64">
        <v>0.75</v>
      </c>
      <c r="J30" s="64">
        <v>0.75</v>
      </c>
      <c r="K30" s="64">
        <v>0.75</v>
      </c>
      <c r="L30" s="64">
        <v>0.75</v>
      </c>
      <c r="M30" s="64">
        <v>0.75</v>
      </c>
      <c r="N30" s="64">
        <v>0.75</v>
      </c>
      <c r="O30" s="68">
        <v>0.75</v>
      </c>
      <c r="P30" s="68">
        <v>100</v>
      </c>
      <c r="Q30" s="68">
        <v>0</v>
      </c>
      <c r="R30" s="68">
        <v>0</v>
      </c>
      <c r="S30" s="68">
        <v>0</v>
      </c>
      <c r="T30" s="68">
        <v>0</v>
      </c>
    </row>
    <row r="31" spans="1:20" ht="15" thickBot="1" x14ac:dyDescent="0.35">
      <c r="A31" s="70" t="s">
        <v>175</v>
      </c>
    </row>
    <row r="32" spans="1:20" ht="31.8" thickBot="1" x14ac:dyDescent="0.35">
      <c r="A32" s="65" t="s">
        <v>170</v>
      </c>
      <c r="B32" s="66" t="s">
        <v>171</v>
      </c>
      <c r="C32" s="66" t="s">
        <v>172</v>
      </c>
      <c r="D32" s="66" t="s">
        <v>173</v>
      </c>
    </row>
    <row r="33" spans="1:4" ht="16.2" thickBot="1" x14ac:dyDescent="0.35">
      <c r="A33" s="76">
        <v>29.257610826406932</v>
      </c>
      <c r="B33" s="77">
        <v>28.532456410129868</v>
      </c>
      <c r="C33" s="77">
        <v>112.14878581809523</v>
      </c>
      <c r="D33" s="77">
        <v>833.45257601385265</v>
      </c>
    </row>
    <row r="34" spans="1:4" ht="16.2" thickBot="1" x14ac:dyDescent="0.35">
      <c r="A34" s="76">
        <v>121.62451996511972</v>
      </c>
      <c r="B34" s="77">
        <v>117.91276472216509</v>
      </c>
      <c r="C34" s="77">
        <v>134.84273071237538</v>
      </c>
      <c r="D34" s="77">
        <v>126.99000835041845</v>
      </c>
    </row>
  </sheetData>
  <mergeCells count="18">
    <mergeCell ref="T2:T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  <mergeCell ref="S2:S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="60" zoomScaleNormal="100" workbookViewId="0">
      <selection activeCell="Y11" sqref="Y11"/>
    </sheetView>
  </sheetViews>
  <sheetFormatPr defaultRowHeight="14.4" x14ac:dyDescent="0.3"/>
  <sheetData>
    <row r="1" spans="1:20" ht="18.600000000000001" thickBot="1" x14ac:dyDescent="0.4">
      <c r="A1" s="78" t="s">
        <v>176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17.399999999999999" x14ac:dyDescent="0.3">
      <c r="A2" s="109" t="s">
        <v>127</v>
      </c>
      <c r="B2" s="109" t="s">
        <v>128</v>
      </c>
      <c r="C2" s="109" t="s">
        <v>129</v>
      </c>
      <c r="D2" s="109" t="s">
        <v>130</v>
      </c>
      <c r="E2" s="109" t="s">
        <v>131</v>
      </c>
      <c r="F2" s="109" t="s">
        <v>132</v>
      </c>
      <c r="G2" s="109" t="s">
        <v>133</v>
      </c>
      <c r="H2" s="109" t="s">
        <v>134</v>
      </c>
      <c r="I2" s="109" t="s">
        <v>135</v>
      </c>
      <c r="J2" s="109" t="s">
        <v>136</v>
      </c>
      <c r="K2" s="109" t="s">
        <v>137</v>
      </c>
      <c r="L2" s="111" t="s">
        <v>138</v>
      </c>
      <c r="M2" s="80" t="s">
        <v>139</v>
      </c>
      <c r="N2" s="80" t="s">
        <v>140</v>
      </c>
      <c r="O2" s="109" t="s">
        <v>141</v>
      </c>
      <c r="P2" s="109" t="s">
        <v>142</v>
      </c>
      <c r="Q2" s="109" t="s">
        <v>1</v>
      </c>
      <c r="R2" s="109" t="s">
        <v>2</v>
      </c>
      <c r="S2" s="109" t="s">
        <v>143</v>
      </c>
      <c r="T2" s="109" t="s">
        <v>144</v>
      </c>
    </row>
    <row r="3" spans="1:20" ht="18" thickBo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2"/>
      <c r="M3" s="81" t="s">
        <v>35</v>
      </c>
      <c r="N3" s="81" t="s">
        <v>35</v>
      </c>
      <c r="O3" s="110"/>
      <c r="P3" s="110"/>
      <c r="Q3" s="110"/>
      <c r="R3" s="110"/>
      <c r="S3" s="110"/>
      <c r="T3" s="110"/>
    </row>
    <row r="4" spans="1:20" ht="52.8" thickBot="1" x14ac:dyDescent="0.35">
      <c r="A4" s="82" t="s">
        <v>49</v>
      </c>
      <c r="B4" s="81">
        <v>30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4"/>
      <c r="R4" s="84"/>
      <c r="S4" s="84"/>
      <c r="T4" s="84"/>
    </row>
    <row r="5" spans="1:20" ht="35.4" thickBot="1" x14ac:dyDescent="0.35">
      <c r="A5" s="82" t="s">
        <v>57</v>
      </c>
      <c r="B5" s="81">
        <v>50</v>
      </c>
      <c r="C5" s="83">
        <v>70</v>
      </c>
      <c r="D5" s="83">
        <v>70</v>
      </c>
      <c r="E5" s="83">
        <v>70</v>
      </c>
      <c r="F5" s="83">
        <v>98</v>
      </c>
      <c r="G5" s="83">
        <v>98</v>
      </c>
      <c r="H5" s="83">
        <v>78</v>
      </c>
      <c r="I5" s="83">
        <v>70</v>
      </c>
      <c r="J5" s="83">
        <v>74</v>
      </c>
      <c r="K5" s="83">
        <v>70</v>
      </c>
      <c r="L5" s="83">
        <v>98</v>
      </c>
      <c r="M5" s="83">
        <v>78</v>
      </c>
      <c r="N5" s="83">
        <v>73</v>
      </c>
      <c r="O5" s="81">
        <v>78.92</v>
      </c>
      <c r="P5" s="81">
        <v>158</v>
      </c>
      <c r="Q5" s="85">
        <v>5.9979200000000006</v>
      </c>
      <c r="R5" s="85">
        <v>0.63135999999999992</v>
      </c>
      <c r="S5" s="85">
        <v>38.82864</v>
      </c>
      <c r="T5" s="85">
        <v>185.46199999999999</v>
      </c>
    </row>
    <row r="6" spans="1:20" ht="35.4" thickBot="1" x14ac:dyDescent="0.35">
      <c r="A6" s="82" t="s">
        <v>145</v>
      </c>
      <c r="B6" s="81">
        <v>5</v>
      </c>
      <c r="C6" s="83"/>
      <c r="D6" s="83"/>
      <c r="E6" s="83"/>
      <c r="F6" s="83"/>
      <c r="G6" s="83"/>
      <c r="H6" s="83">
        <v>8</v>
      </c>
      <c r="I6" s="83"/>
      <c r="J6" s="83"/>
      <c r="K6" s="83">
        <v>3</v>
      </c>
      <c r="L6" s="83"/>
      <c r="M6" s="83">
        <v>8</v>
      </c>
      <c r="N6" s="83"/>
      <c r="O6" s="81">
        <v>1.58</v>
      </c>
      <c r="P6" s="81">
        <v>31.7</v>
      </c>
      <c r="Q6" s="85">
        <v>0.17064000000000001</v>
      </c>
      <c r="R6" s="85">
        <v>2.0540000000000003E-2</v>
      </c>
      <c r="S6" s="85">
        <v>1.10442</v>
      </c>
      <c r="T6" s="85">
        <v>5.2771999999999997</v>
      </c>
    </row>
    <row r="7" spans="1:20" ht="52.8" thickBot="1" x14ac:dyDescent="0.35">
      <c r="A7" s="82" t="s">
        <v>146</v>
      </c>
      <c r="B7" s="81">
        <v>12.5</v>
      </c>
      <c r="C7" s="83">
        <v>44</v>
      </c>
      <c r="D7" s="83"/>
      <c r="E7" s="83"/>
      <c r="F7" s="83"/>
      <c r="G7" s="83"/>
      <c r="H7" s="83">
        <v>60</v>
      </c>
      <c r="I7" s="83">
        <v>33</v>
      </c>
      <c r="J7" s="83">
        <v>12</v>
      </c>
      <c r="K7" s="83"/>
      <c r="L7" s="83"/>
      <c r="M7" s="83">
        <v>95</v>
      </c>
      <c r="N7" s="83"/>
      <c r="O7" s="81">
        <v>20.3</v>
      </c>
      <c r="P7" s="81">
        <v>162.69999999999999</v>
      </c>
      <c r="Q7" s="85">
        <v>2.2025500000000005</v>
      </c>
      <c r="R7" s="85">
        <v>0.70035000000000003</v>
      </c>
      <c r="S7" s="85">
        <v>13.164549999999998</v>
      </c>
      <c r="T7" s="85">
        <v>67.751249999999999</v>
      </c>
    </row>
    <row r="8" spans="1:20" ht="52.8" thickBot="1" x14ac:dyDescent="0.35">
      <c r="A8" s="82" t="s">
        <v>147</v>
      </c>
      <c r="B8" s="81">
        <v>5</v>
      </c>
      <c r="C8" s="83"/>
      <c r="D8" s="83"/>
      <c r="E8" s="83"/>
      <c r="F8" s="83">
        <v>70</v>
      </c>
      <c r="G8" s="83"/>
      <c r="H8" s="83"/>
      <c r="I8" s="83"/>
      <c r="J8" s="83"/>
      <c r="K8" s="83"/>
      <c r="L8" s="83"/>
      <c r="M8" s="83"/>
      <c r="N8" s="83">
        <v>53</v>
      </c>
      <c r="O8" s="81">
        <v>10.25</v>
      </c>
      <c r="P8" s="81">
        <v>205</v>
      </c>
      <c r="Q8" s="85">
        <v>1.1274999999999999</v>
      </c>
      <c r="R8" s="85">
        <v>0.13325000000000001</v>
      </c>
      <c r="S8" s="85">
        <v>7.2262499999999994</v>
      </c>
      <c r="T8" s="85">
        <v>34.645000000000003</v>
      </c>
    </row>
    <row r="9" spans="1:20" ht="35.4" thickBot="1" x14ac:dyDescent="0.35">
      <c r="A9" s="82" t="s">
        <v>148</v>
      </c>
      <c r="B9" s="81">
        <v>46.75</v>
      </c>
      <c r="C9" s="83"/>
      <c r="D9" s="83"/>
      <c r="E9" s="83">
        <v>166</v>
      </c>
      <c r="F9" s="83"/>
      <c r="G9" s="83">
        <v>228</v>
      </c>
      <c r="H9" s="83"/>
      <c r="I9" s="83"/>
      <c r="J9" s="83"/>
      <c r="K9" s="83"/>
      <c r="L9" s="83">
        <v>228</v>
      </c>
      <c r="M9" s="83"/>
      <c r="N9" s="83"/>
      <c r="O9" s="81">
        <v>51.83</v>
      </c>
      <c r="P9" s="81">
        <v>110.9</v>
      </c>
      <c r="Q9" s="85">
        <v>0.77952319999999986</v>
      </c>
      <c r="R9" s="85">
        <v>0.15590463999999998</v>
      </c>
      <c r="S9" s="85">
        <v>6.3531140799999992</v>
      </c>
      <c r="T9" s="85">
        <v>30.011643199999995</v>
      </c>
    </row>
    <row r="10" spans="1:20" ht="52.8" thickBot="1" x14ac:dyDescent="0.35">
      <c r="A10" s="82" t="s">
        <v>149</v>
      </c>
      <c r="B10" s="81">
        <v>80</v>
      </c>
      <c r="C10" s="83"/>
      <c r="D10" s="83"/>
      <c r="E10" s="83">
        <v>18</v>
      </c>
      <c r="F10" s="83">
        <v>100</v>
      </c>
      <c r="G10" s="83">
        <v>100</v>
      </c>
      <c r="H10" s="83">
        <v>26</v>
      </c>
      <c r="I10" s="83"/>
      <c r="J10" s="83">
        <v>36</v>
      </c>
      <c r="K10" s="83">
        <v>419</v>
      </c>
      <c r="L10" s="83">
        <v>100</v>
      </c>
      <c r="M10" s="83">
        <v>126</v>
      </c>
      <c r="N10" s="83">
        <v>12</v>
      </c>
      <c r="O10" s="81">
        <v>78.099999999999994</v>
      </c>
      <c r="P10" s="81">
        <v>97.6</v>
      </c>
      <c r="Q10" s="85">
        <v>0.81223999999999996</v>
      </c>
      <c r="R10" s="85">
        <v>8.3306666666666668E-2</v>
      </c>
      <c r="S10" s="85">
        <v>3.5717733333333332</v>
      </c>
      <c r="T10" s="85">
        <v>18.848133333333333</v>
      </c>
    </row>
    <row r="11" spans="1:20" ht="52.8" thickBot="1" x14ac:dyDescent="0.35">
      <c r="A11" s="82" t="s">
        <v>150</v>
      </c>
      <c r="B11" s="81">
        <v>46.25</v>
      </c>
      <c r="C11" s="83">
        <v>158</v>
      </c>
      <c r="D11" s="83"/>
      <c r="E11" s="83">
        <v>195</v>
      </c>
      <c r="F11" s="83"/>
      <c r="G11" s="83"/>
      <c r="H11" s="83">
        <v>100</v>
      </c>
      <c r="I11" s="83"/>
      <c r="J11" s="83">
        <v>158</v>
      </c>
      <c r="K11" s="83"/>
      <c r="L11" s="83">
        <v>45</v>
      </c>
      <c r="M11" s="83">
        <v>42</v>
      </c>
      <c r="N11" s="83">
        <v>150</v>
      </c>
      <c r="O11" s="81">
        <v>70.7</v>
      </c>
      <c r="P11" s="81">
        <v>152.80000000000001</v>
      </c>
      <c r="Q11" s="85">
        <v>0.61037666666666657</v>
      </c>
      <c r="R11" s="85">
        <v>0.23979083333333334</v>
      </c>
      <c r="S11" s="85">
        <v>8.4798758333333328</v>
      </c>
      <c r="T11" s="85">
        <v>40.54645</v>
      </c>
    </row>
    <row r="12" spans="1:20" ht="35.4" thickBot="1" x14ac:dyDescent="0.35">
      <c r="A12" s="82" t="s">
        <v>151</v>
      </c>
      <c r="B12" s="81">
        <v>5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1"/>
      <c r="P12" s="81"/>
      <c r="Q12" s="85">
        <v>0</v>
      </c>
      <c r="R12" s="85">
        <v>0</v>
      </c>
      <c r="S12" s="85">
        <v>0</v>
      </c>
      <c r="T12" s="85">
        <v>0</v>
      </c>
    </row>
    <row r="13" spans="1:20" ht="70.2" thickBot="1" x14ac:dyDescent="0.35">
      <c r="A13" s="82" t="s">
        <v>152</v>
      </c>
      <c r="B13" s="81">
        <v>50</v>
      </c>
      <c r="C13" s="83"/>
      <c r="D13" s="83"/>
      <c r="E13" s="83"/>
      <c r="F13" s="83">
        <v>200</v>
      </c>
      <c r="G13" s="83"/>
      <c r="H13" s="83"/>
      <c r="I13" s="83"/>
      <c r="J13" s="83"/>
      <c r="K13" s="83"/>
      <c r="L13" s="83"/>
      <c r="M13" s="83"/>
      <c r="N13" s="83"/>
      <c r="O13" s="81">
        <v>16.7</v>
      </c>
      <c r="P13" s="81">
        <v>33.299999999999997</v>
      </c>
      <c r="Q13" s="85">
        <v>0.1002</v>
      </c>
      <c r="R13" s="85">
        <v>1.67E-2</v>
      </c>
      <c r="S13" s="85">
        <v>1.9455499999999999</v>
      </c>
      <c r="T13" s="85">
        <v>8.8509999999999991</v>
      </c>
    </row>
    <row r="14" spans="1:20" ht="35.4" thickBot="1" x14ac:dyDescent="0.35">
      <c r="A14" s="82" t="s">
        <v>153</v>
      </c>
      <c r="B14" s="81">
        <v>19.5</v>
      </c>
      <c r="C14" s="83"/>
      <c r="D14" s="83"/>
      <c r="E14" s="83">
        <v>87</v>
      </c>
      <c r="F14" s="83"/>
      <c r="G14" s="83"/>
      <c r="H14" s="83">
        <v>45</v>
      </c>
      <c r="I14" s="83"/>
      <c r="J14" s="83"/>
      <c r="K14" s="83"/>
      <c r="L14" s="83">
        <v>86</v>
      </c>
      <c r="M14" s="83">
        <v>45</v>
      </c>
      <c r="N14" s="83">
        <v>87</v>
      </c>
      <c r="O14" s="81">
        <v>29.2</v>
      </c>
      <c r="P14" s="81">
        <v>149.6</v>
      </c>
      <c r="Q14" s="85">
        <v>4.9374545454545453</v>
      </c>
      <c r="R14" s="85">
        <v>4.2472727272727271</v>
      </c>
      <c r="S14" s="85">
        <v>0</v>
      </c>
      <c r="T14" s="85">
        <v>57.869090909090914</v>
      </c>
    </row>
    <row r="15" spans="1:20" ht="35.4" thickBot="1" x14ac:dyDescent="0.35">
      <c r="A15" s="82" t="s">
        <v>154</v>
      </c>
      <c r="B15" s="81">
        <v>13.25</v>
      </c>
      <c r="C15" s="83"/>
      <c r="D15" s="83"/>
      <c r="E15" s="83"/>
      <c r="F15" s="83">
        <v>74</v>
      </c>
      <c r="G15" s="83"/>
      <c r="H15" s="83"/>
      <c r="I15" s="83"/>
      <c r="J15" s="83"/>
      <c r="K15" s="83">
        <v>158</v>
      </c>
      <c r="L15" s="83"/>
      <c r="M15" s="83"/>
      <c r="N15" s="83"/>
      <c r="O15" s="81">
        <v>19.3</v>
      </c>
      <c r="P15" s="81">
        <v>145.9</v>
      </c>
      <c r="Q15" s="85">
        <v>3.1579624999999996</v>
      </c>
      <c r="R15" s="85">
        <v>2.7188874999999997</v>
      </c>
      <c r="S15" s="85">
        <v>0</v>
      </c>
      <c r="T15" s="85">
        <v>37.152499999999996</v>
      </c>
    </row>
    <row r="16" spans="1:20" ht="35.4" thickBot="1" x14ac:dyDescent="0.35">
      <c r="A16" s="82" t="s">
        <v>155</v>
      </c>
      <c r="B16" s="81">
        <v>19.25</v>
      </c>
      <c r="C16" s="83"/>
      <c r="D16" s="83"/>
      <c r="E16" s="83"/>
      <c r="F16" s="83"/>
      <c r="G16" s="83">
        <v>140</v>
      </c>
      <c r="H16" s="83"/>
      <c r="I16" s="83"/>
      <c r="J16" s="83"/>
      <c r="K16" s="83"/>
      <c r="L16" s="83"/>
      <c r="M16" s="83"/>
      <c r="N16" s="83"/>
      <c r="O16" s="81">
        <v>11.7</v>
      </c>
      <c r="P16" s="81">
        <v>60.6</v>
      </c>
      <c r="Q16" s="85">
        <v>1.8661499999999998</v>
      </c>
      <c r="R16" s="85">
        <v>0.43732000000000004</v>
      </c>
      <c r="S16" s="85">
        <v>0</v>
      </c>
      <c r="T16" s="85">
        <v>11.423099999999998</v>
      </c>
    </row>
    <row r="17" spans="1:20" ht="35.4" thickBot="1" x14ac:dyDescent="0.35">
      <c r="A17" s="82" t="s">
        <v>156</v>
      </c>
      <c r="B17" s="81">
        <v>87.5</v>
      </c>
      <c r="C17" s="83">
        <v>100</v>
      </c>
      <c r="D17" s="83">
        <v>160</v>
      </c>
      <c r="E17" s="83"/>
      <c r="F17" s="83">
        <v>26</v>
      </c>
      <c r="G17" s="83">
        <v>158</v>
      </c>
      <c r="H17" s="83">
        <v>112</v>
      </c>
      <c r="I17" s="83">
        <v>200</v>
      </c>
      <c r="J17" s="83">
        <v>36</v>
      </c>
      <c r="K17" s="83">
        <v>100</v>
      </c>
      <c r="L17" s="83">
        <v>56</v>
      </c>
      <c r="M17" s="83">
        <v>12</v>
      </c>
      <c r="N17" s="83"/>
      <c r="O17" s="81">
        <v>80</v>
      </c>
      <c r="P17" s="81">
        <v>91.4</v>
      </c>
      <c r="Q17" s="85">
        <v>2.3199999999999998</v>
      </c>
      <c r="R17" s="85">
        <v>2</v>
      </c>
      <c r="S17" s="85">
        <v>3.84</v>
      </c>
      <c r="T17" s="85">
        <v>43.2</v>
      </c>
    </row>
    <row r="18" spans="1:20" ht="52.8" thickBot="1" x14ac:dyDescent="0.35">
      <c r="A18" s="82" t="s">
        <v>157</v>
      </c>
      <c r="B18" s="81">
        <v>45</v>
      </c>
      <c r="C18" s="83">
        <v>100</v>
      </c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>
        <v>206</v>
      </c>
      <c r="O18" s="81">
        <v>25.5</v>
      </c>
      <c r="P18" s="81">
        <v>56.7</v>
      </c>
      <c r="Q18" s="85">
        <v>0.68849999999999989</v>
      </c>
      <c r="R18" s="85">
        <v>1.7212500000000002E-2</v>
      </c>
      <c r="S18" s="85">
        <v>2.7539999999999996</v>
      </c>
      <c r="T18" s="85">
        <v>20.145</v>
      </c>
    </row>
    <row r="19" spans="1:20" ht="35.4" thickBot="1" x14ac:dyDescent="0.35">
      <c r="A19" s="82" t="s">
        <v>158</v>
      </c>
      <c r="B19" s="81">
        <v>15</v>
      </c>
      <c r="C19" s="83"/>
      <c r="D19" s="83"/>
      <c r="E19" s="83"/>
      <c r="F19" s="83"/>
      <c r="G19" s="83"/>
      <c r="H19" s="83"/>
      <c r="I19" s="83"/>
      <c r="J19" s="83">
        <v>108</v>
      </c>
      <c r="K19" s="83"/>
      <c r="L19" s="83"/>
      <c r="M19" s="83"/>
      <c r="N19" s="83"/>
      <c r="O19" s="81">
        <v>9</v>
      </c>
      <c r="P19" s="81">
        <v>60</v>
      </c>
      <c r="Q19" s="85">
        <v>1.62</v>
      </c>
      <c r="R19" s="85">
        <v>0.81</v>
      </c>
      <c r="S19" s="85">
        <v>0.27</v>
      </c>
      <c r="T19" s="85">
        <v>15.21</v>
      </c>
    </row>
    <row r="20" spans="1:20" ht="18.600000000000001" thickBot="1" x14ac:dyDescent="0.35">
      <c r="A20" s="82" t="s">
        <v>159</v>
      </c>
      <c r="B20" s="81">
        <v>3.75</v>
      </c>
      <c r="C20" s="83"/>
      <c r="D20" s="83"/>
      <c r="E20" s="83"/>
      <c r="F20" s="83"/>
      <c r="G20" s="83"/>
      <c r="H20" s="83"/>
      <c r="I20" s="83">
        <v>31</v>
      </c>
      <c r="J20" s="83"/>
      <c r="K20" s="83"/>
      <c r="L20" s="83"/>
      <c r="M20" s="83"/>
      <c r="N20" s="83"/>
      <c r="O20" s="81">
        <v>2.58</v>
      </c>
      <c r="P20" s="81">
        <v>69</v>
      </c>
      <c r="Q20" s="85">
        <v>0.66496920000000004</v>
      </c>
      <c r="R20" s="85">
        <v>0.67255440000000011</v>
      </c>
      <c r="S20" s="85">
        <v>0</v>
      </c>
      <c r="T20" s="85">
        <v>8.8494000000000028</v>
      </c>
    </row>
    <row r="21" spans="1:20" ht="35.4" thickBot="1" x14ac:dyDescent="0.35">
      <c r="A21" s="82" t="s">
        <v>160</v>
      </c>
      <c r="B21" s="81">
        <v>2.5</v>
      </c>
      <c r="C21" s="83"/>
      <c r="D21" s="83"/>
      <c r="E21" s="83"/>
      <c r="F21" s="83"/>
      <c r="G21" s="83"/>
      <c r="H21" s="83">
        <v>12.5</v>
      </c>
      <c r="I21" s="83"/>
      <c r="J21" s="83">
        <v>4</v>
      </c>
      <c r="K21" s="83">
        <v>12.5</v>
      </c>
      <c r="L21" s="83"/>
      <c r="M21" s="83">
        <v>12.5</v>
      </c>
      <c r="N21" s="83"/>
      <c r="O21" s="81">
        <v>3.5</v>
      </c>
      <c r="P21" s="81">
        <v>138.30000000000001</v>
      </c>
      <c r="Q21" s="85">
        <v>9.0999999999999998E-2</v>
      </c>
      <c r="R21" s="85">
        <v>0.52500000000000002</v>
      </c>
      <c r="S21" s="85">
        <v>0.126</v>
      </c>
      <c r="T21" s="85">
        <v>5.67</v>
      </c>
    </row>
    <row r="22" spans="1:20" ht="35.4" thickBot="1" x14ac:dyDescent="0.35">
      <c r="A22" s="82" t="s">
        <v>161</v>
      </c>
      <c r="B22" s="81">
        <v>8.75</v>
      </c>
      <c r="C22" s="83">
        <v>10</v>
      </c>
      <c r="D22" s="83">
        <v>12</v>
      </c>
      <c r="E22" s="83"/>
      <c r="F22" s="83">
        <v>20</v>
      </c>
      <c r="G22" s="83">
        <v>17</v>
      </c>
      <c r="H22" s="83">
        <v>9</v>
      </c>
      <c r="I22" s="83">
        <v>20</v>
      </c>
      <c r="J22" s="83"/>
      <c r="K22" s="83"/>
      <c r="L22" s="83">
        <v>17</v>
      </c>
      <c r="M22" s="83">
        <v>10</v>
      </c>
      <c r="N22" s="83">
        <v>12</v>
      </c>
      <c r="O22" s="81">
        <v>10.6</v>
      </c>
      <c r="P22" s="81">
        <v>121</v>
      </c>
      <c r="Q22" s="85">
        <v>5.2999999999999999E-2</v>
      </c>
      <c r="R22" s="85">
        <v>8.7449999999999992</v>
      </c>
      <c r="S22" s="85">
        <v>8.48E-2</v>
      </c>
      <c r="T22" s="85">
        <v>79.287999999999997</v>
      </c>
    </row>
    <row r="23" spans="1:20" ht="35.4" thickBot="1" x14ac:dyDescent="0.35">
      <c r="A23" s="82" t="s">
        <v>162</v>
      </c>
      <c r="B23" s="81">
        <v>4.5</v>
      </c>
      <c r="C23" s="83"/>
      <c r="D23" s="83"/>
      <c r="E23" s="83">
        <v>6</v>
      </c>
      <c r="F23" s="83">
        <v>6</v>
      </c>
      <c r="G23" s="83">
        <v>10</v>
      </c>
      <c r="H23" s="83">
        <v>6</v>
      </c>
      <c r="I23" s="83"/>
      <c r="J23" s="83">
        <v>4</v>
      </c>
      <c r="K23" s="83">
        <v>4</v>
      </c>
      <c r="L23" s="83">
        <v>6</v>
      </c>
      <c r="M23" s="83">
        <v>3</v>
      </c>
      <c r="N23" s="83">
        <v>6</v>
      </c>
      <c r="O23" s="81">
        <v>4.25</v>
      </c>
      <c r="P23" s="81">
        <v>94.4</v>
      </c>
      <c r="Q23" s="85">
        <v>0</v>
      </c>
      <c r="R23" s="85">
        <v>4.2457500000000001</v>
      </c>
      <c r="S23" s="85">
        <v>0</v>
      </c>
      <c r="T23" s="85">
        <v>38.207499999999996</v>
      </c>
    </row>
    <row r="24" spans="1:20" ht="70.2" thickBot="1" x14ac:dyDescent="0.35">
      <c r="A24" s="82" t="s">
        <v>163</v>
      </c>
      <c r="B24" s="86">
        <v>0.25</v>
      </c>
      <c r="C24" s="87"/>
      <c r="D24" s="87" t="s">
        <v>178</v>
      </c>
      <c r="E24" s="87"/>
      <c r="F24" s="87"/>
      <c r="G24" s="87"/>
      <c r="H24" s="87"/>
      <c r="I24" s="87"/>
      <c r="J24" s="87">
        <v>0.2</v>
      </c>
      <c r="K24" s="87"/>
      <c r="L24" s="87"/>
      <c r="M24" s="87"/>
      <c r="N24" s="87"/>
      <c r="O24" s="85">
        <v>0.35</v>
      </c>
      <c r="P24" s="85">
        <v>140</v>
      </c>
      <c r="Q24" s="85">
        <v>1.778</v>
      </c>
      <c r="R24" s="85">
        <v>1.6099999999999999</v>
      </c>
      <c r="S24" s="85">
        <v>9.8000000000000004E-2</v>
      </c>
      <c r="T24" s="85">
        <v>21.979999999999997</v>
      </c>
    </row>
    <row r="25" spans="1:20" ht="18.600000000000001" thickBot="1" x14ac:dyDescent="0.35">
      <c r="A25" s="82" t="s">
        <v>164</v>
      </c>
      <c r="B25" s="81">
        <v>8.75</v>
      </c>
      <c r="C25" s="83">
        <v>21</v>
      </c>
      <c r="D25" s="83">
        <v>20</v>
      </c>
      <c r="E25" s="83">
        <v>24</v>
      </c>
      <c r="F25" s="83"/>
      <c r="G25" s="83">
        <v>20</v>
      </c>
      <c r="H25" s="83">
        <v>20</v>
      </c>
      <c r="I25" s="83">
        <v>26</v>
      </c>
      <c r="J25" s="83">
        <v>35</v>
      </c>
      <c r="K25" s="83">
        <v>26</v>
      </c>
      <c r="L25" s="83">
        <v>24</v>
      </c>
      <c r="M25" s="83">
        <v>24</v>
      </c>
      <c r="N25" s="83"/>
      <c r="O25" s="81">
        <v>20</v>
      </c>
      <c r="P25" s="81">
        <v>228.6</v>
      </c>
      <c r="Q25" s="85">
        <v>0</v>
      </c>
      <c r="R25" s="85">
        <v>0</v>
      </c>
      <c r="S25" s="85">
        <v>19.96</v>
      </c>
      <c r="T25" s="85">
        <v>79.8</v>
      </c>
    </row>
    <row r="26" spans="1:20" ht="35.4" thickBot="1" x14ac:dyDescent="0.35">
      <c r="A26" s="82" t="s">
        <v>165</v>
      </c>
      <c r="B26" s="81">
        <v>3.75</v>
      </c>
      <c r="C26" s="83"/>
      <c r="D26" s="83"/>
      <c r="E26" s="83"/>
      <c r="F26" s="83"/>
      <c r="G26" s="83"/>
      <c r="H26" s="83"/>
      <c r="I26" s="83"/>
      <c r="J26" s="83">
        <v>40</v>
      </c>
      <c r="K26" s="83"/>
      <c r="L26" s="83"/>
      <c r="M26" s="83">
        <v>28</v>
      </c>
      <c r="N26" s="83"/>
      <c r="O26" s="81">
        <v>5.7</v>
      </c>
      <c r="P26" s="81">
        <v>151.1</v>
      </c>
      <c r="Q26" s="85">
        <v>0.23288571428571422</v>
      </c>
      <c r="R26" s="85">
        <v>0.49345714285714298</v>
      </c>
      <c r="S26" s="85">
        <v>4.322228571428572</v>
      </c>
      <c r="T26" s="85">
        <v>22.710428571428572</v>
      </c>
    </row>
    <row r="27" spans="1:20" ht="18.600000000000001" thickBot="1" x14ac:dyDescent="0.35">
      <c r="A27" s="82" t="s">
        <v>166</v>
      </c>
      <c r="B27" s="81">
        <v>1.5</v>
      </c>
      <c r="C27" s="83">
        <v>5</v>
      </c>
      <c r="D27" s="83"/>
      <c r="E27" s="83"/>
      <c r="F27" s="83"/>
      <c r="G27" s="83"/>
      <c r="H27" s="83"/>
      <c r="I27" s="83"/>
      <c r="J27" s="83">
        <v>5</v>
      </c>
      <c r="K27" s="83"/>
      <c r="L27" s="83"/>
      <c r="M27" s="83"/>
      <c r="N27" s="83"/>
      <c r="O27" s="81">
        <v>0.83</v>
      </c>
      <c r="P27" s="81">
        <v>55</v>
      </c>
      <c r="Q27" s="85">
        <v>8.3000000000000012E-5</v>
      </c>
      <c r="R27" s="85">
        <v>0</v>
      </c>
      <c r="S27" s="85">
        <v>0</v>
      </c>
      <c r="T27" s="85">
        <v>0</v>
      </c>
    </row>
    <row r="28" spans="1:20" ht="18.600000000000001" thickBot="1" x14ac:dyDescent="0.35">
      <c r="A28" s="82" t="s">
        <v>167</v>
      </c>
      <c r="B28" s="81">
        <v>0.9</v>
      </c>
      <c r="C28" s="83"/>
      <c r="D28" s="83">
        <v>5</v>
      </c>
      <c r="E28" s="83"/>
      <c r="F28" s="83"/>
      <c r="G28" s="83">
        <v>5</v>
      </c>
      <c r="H28" s="83">
        <v>4</v>
      </c>
      <c r="I28" s="83">
        <v>4</v>
      </c>
      <c r="J28" s="83"/>
      <c r="K28" s="83">
        <v>5</v>
      </c>
      <c r="L28" s="83"/>
      <c r="M28" s="83"/>
      <c r="N28" s="83"/>
      <c r="O28" s="81">
        <v>1.92</v>
      </c>
      <c r="P28" s="81">
        <v>213</v>
      </c>
      <c r="Q28" s="85">
        <v>4.665600000000001E-2</v>
      </c>
      <c r="R28" s="85">
        <v>2.8800000000000003E-2</v>
      </c>
      <c r="S28" s="85">
        <v>1.9583999999999997E-2</v>
      </c>
      <c r="T28" s="85">
        <v>0.55488000000000004</v>
      </c>
    </row>
    <row r="29" spans="1:20" ht="35.4" thickBot="1" x14ac:dyDescent="0.35">
      <c r="A29" s="82" t="s">
        <v>168</v>
      </c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1"/>
      <c r="P29" s="81"/>
      <c r="Q29" s="85">
        <v>0</v>
      </c>
      <c r="R29" s="85">
        <v>0</v>
      </c>
      <c r="S29" s="85">
        <v>0</v>
      </c>
      <c r="T29" s="85">
        <v>0</v>
      </c>
    </row>
    <row r="30" spans="1:20" ht="18.600000000000001" thickBot="1" x14ac:dyDescent="0.35">
      <c r="A30" s="82" t="s">
        <v>169</v>
      </c>
      <c r="B30" s="81">
        <v>1.25</v>
      </c>
      <c r="C30" s="83">
        <v>1.25</v>
      </c>
      <c r="D30" s="83">
        <v>1.25</v>
      </c>
      <c r="E30" s="83">
        <v>1.25</v>
      </c>
      <c r="F30" s="83">
        <v>1.25</v>
      </c>
      <c r="G30" s="83">
        <v>1.25</v>
      </c>
      <c r="H30" s="83">
        <v>1.25</v>
      </c>
      <c r="I30" s="83">
        <v>1.25</v>
      </c>
      <c r="J30" s="83">
        <v>1.25</v>
      </c>
      <c r="K30" s="83">
        <v>1.25</v>
      </c>
      <c r="L30" s="83">
        <v>1.25</v>
      </c>
      <c r="M30" s="83">
        <v>1.25</v>
      </c>
      <c r="N30" s="83">
        <v>1.25</v>
      </c>
      <c r="O30" s="81">
        <v>1.25</v>
      </c>
      <c r="P30" s="81">
        <v>100</v>
      </c>
      <c r="Q30" s="85">
        <v>0</v>
      </c>
      <c r="R30" s="85">
        <v>0</v>
      </c>
      <c r="S30" s="85">
        <v>0</v>
      </c>
      <c r="T30" s="85">
        <v>0</v>
      </c>
    </row>
    <row r="31" spans="1:20" ht="18.600000000000001" thickBot="1" x14ac:dyDescent="0.4">
      <c r="A31" s="88" t="s">
        <v>175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 ht="36.6" thickBot="1" x14ac:dyDescent="0.4">
      <c r="A32" s="90" t="s">
        <v>170</v>
      </c>
      <c r="B32" s="91" t="s">
        <v>171</v>
      </c>
      <c r="C32" s="91" t="s">
        <v>172</v>
      </c>
      <c r="D32" s="91" t="s">
        <v>173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 ht="18.600000000000001" thickBot="1" x14ac:dyDescent="0.4">
      <c r="A33" s="92">
        <v>29.270422257308972</v>
      </c>
      <c r="B33" s="87">
        <v>28.548875798361017</v>
      </c>
      <c r="C33" s="87">
        <v>112.14878581809525</v>
      </c>
      <c r="D33" s="87">
        <v>833.65269256600209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 ht="18.600000000000001" thickBot="1" x14ac:dyDescent="0.4">
      <c r="A34" s="92">
        <v>100.53578689270336</v>
      </c>
      <c r="B34" s="87">
        <v>100.21377302296814</v>
      </c>
      <c r="C34" s="87">
        <v>111.85646227019758</v>
      </c>
      <c r="D34" s="87">
        <v>106.57887856609551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</sheetData>
  <mergeCells count="18">
    <mergeCell ref="T2:T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  <mergeCell ref="S2:S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="60" zoomScaleNormal="100" workbookViewId="0">
      <selection activeCell="Y11" sqref="Y11"/>
    </sheetView>
  </sheetViews>
  <sheetFormatPr defaultRowHeight="14.4" x14ac:dyDescent="0.3"/>
  <sheetData>
    <row r="1" spans="1:20" ht="18.600000000000001" thickBot="1" x14ac:dyDescent="0.4">
      <c r="A1" s="93" t="s">
        <v>174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89"/>
      <c r="M1" s="89"/>
      <c r="N1" s="89"/>
      <c r="O1" s="89"/>
      <c r="P1" s="89"/>
      <c r="Q1" s="89"/>
      <c r="R1" s="89"/>
      <c r="S1" s="89"/>
      <c r="T1" s="89"/>
    </row>
    <row r="2" spans="1:20" ht="17.399999999999999" x14ac:dyDescent="0.3">
      <c r="A2" s="109" t="s">
        <v>127</v>
      </c>
      <c r="B2" s="109" t="s">
        <v>128</v>
      </c>
      <c r="C2" s="109" t="s">
        <v>129</v>
      </c>
      <c r="D2" s="109" t="s">
        <v>130</v>
      </c>
      <c r="E2" s="109" t="s">
        <v>131</v>
      </c>
      <c r="F2" s="109" t="s">
        <v>132</v>
      </c>
      <c r="G2" s="109" t="s">
        <v>133</v>
      </c>
      <c r="H2" s="109" t="s">
        <v>134</v>
      </c>
      <c r="I2" s="109" t="s">
        <v>135</v>
      </c>
      <c r="J2" s="109" t="s">
        <v>136</v>
      </c>
      <c r="K2" s="109" t="s">
        <v>137</v>
      </c>
      <c r="L2" s="109" t="s">
        <v>138</v>
      </c>
      <c r="M2" s="80" t="s">
        <v>139</v>
      </c>
      <c r="N2" s="80" t="s">
        <v>140</v>
      </c>
      <c r="O2" s="109" t="s">
        <v>141</v>
      </c>
      <c r="P2" s="109" t="s">
        <v>142</v>
      </c>
      <c r="Q2" s="109" t="s">
        <v>1</v>
      </c>
      <c r="R2" s="109" t="s">
        <v>2</v>
      </c>
      <c r="S2" s="109" t="s">
        <v>143</v>
      </c>
      <c r="T2" s="109" t="s">
        <v>144</v>
      </c>
    </row>
    <row r="3" spans="1:20" ht="18" thickBo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 t="s">
        <v>35</v>
      </c>
      <c r="N3" s="81" t="s">
        <v>35</v>
      </c>
      <c r="O3" s="110"/>
      <c r="P3" s="110"/>
      <c r="Q3" s="110"/>
      <c r="R3" s="110"/>
      <c r="S3" s="110"/>
      <c r="T3" s="110"/>
    </row>
    <row r="4" spans="1:20" ht="52.8" thickBot="1" x14ac:dyDescent="0.35">
      <c r="A4" s="82" t="s">
        <v>49</v>
      </c>
      <c r="B4" s="81">
        <v>28</v>
      </c>
      <c r="C4" s="83">
        <v>30</v>
      </c>
      <c r="D4" s="83">
        <v>30</v>
      </c>
      <c r="E4" s="83">
        <v>30</v>
      </c>
      <c r="F4" s="83">
        <v>30</v>
      </c>
      <c r="G4" s="83">
        <v>30</v>
      </c>
      <c r="H4" s="83">
        <v>30</v>
      </c>
      <c r="I4" s="83">
        <v>30</v>
      </c>
      <c r="J4" s="83">
        <v>30</v>
      </c>
      <c r="K4" s="83">
        <v>30</v>
      </c>
      <c r="L4" s="83">
        <v>30</v>
      </c>
      <c r="M4" s="83">
        <v>30</v>
      </c>
      <c r="N4" s="83">
        <v>30</v>
      </c>
      <c r="O4" s="81">
        <v>30</v>
      </c>
      <c r="P4" s="81">
        <v>107.1</v>
      </c>
      <c r="Q4" s="85">
        <v>1.47</v>
      </c>
      <c r="R4" s="85">
        <v>0.3</v>
      </c>
      <c r="S4" s="85">
        <v>13.440000000000001</v>
      </c>
      <c r="T4" s="85">
        <v>63</v>
      </c>
    </row>
    <row r="5" spans="1:20" ht="35.4" thickBot="1" x14ac:dyDescent="0.35">
      <c r="A5" s="82" t="s">
        <v>57</v>
      </c>
      <c r="B5" s="81">
        <v>52.5</v>
      </c>
      <c r="C5" s="83">
        <v>60</v>
      </c>
      <c r="D5" s="83">
        <v>50</v>
      </c>
      <c r="E5" s="83">
        <v>50</v>
      </c>
      <c r="F5" s="83">
        <v>50</v>
      </c>
      <c r="G5" s="83">
        <v>50</v>
      </c>
      <c r="H5" s="83">
        <v>50</v>
      </c>
      <c r="I5" s="83">
        <v>28</v>
      </c>
      <c r="J5" s="83">
        <v>60</v>
      </c>
      <c r="K5" s="83"/>
      <c r="L5" s="83"/>
      <c r="M5" s="83">
        <v>78</v>
      </c>
      <c r="N5" s="83">
        <v>50</v>
      </c>
      <c r="O5" s="81">
        <v>43.8</v>
      </c>
      <c r="P5" s="81">
        <v>83.5</v>
      </c>
      <c r="Q5" s="85">
        <v>3.3287999999999998</v>
      </c>
      <c r="R5" s="85">
        <v>0.35039999999999999</v>
      </c>
      <c r="S5" s="85">
        <v>21.549599999999998</v>
      </c>
      <c r="T5" s="85">
        <v>102.92999999999999</v>
      </c>
    </row>
    <row r="6" spans="1:20" ht="35.4" thickBot="1" x14ac:dyDescent="0.35">
      <c r="A6" s="82" t="s">
        <v>145</v>
      </c>
      <c r="B6" s="81">
        <v>5.25</v>
      </c>
      <c r="C6" s="83"/>
      <c r="D6" s="83">
        <v>2</v>
      </c>
      <c r="E6" s="83">
        <v>4</v>
      </c>
      <c r="F6" s="83"/>
      <c r="G6" s="83">
        <v>2</v>
      </c>
      <c r="H6" s="83">
        <v>2</v>
      </c>
      <c r="I6" s="83"/>
      <c r="J6" s="83">
        <v>4</v>
      </c>
      <c r="K6" s="83"/>
      <c r="L6" s="83">
        <v>36</v>
      </c>
      <c r="M6" s="83"/>
      <c r="N6" s="83"/>
      <c r="O6" s="81">
        <v>4.17</v>
      </c>
      <c r="P6" s="81">
        <v>79.400000000000006</v>
      </c>
      <c r="Q6" s="85">
        <v>0.45036000000000004</v>
      </c>
      <c r="R6" s="85">
        <v>5.4210000000000001E-2</v>
      </c>
      <c r="S6" s="85">
        <v>2.9148299999999998</v>
      </c>
      <c r="T6" s="85">
        <v>13.9278</v>
      </c>
    </row>
    <row r="7" spans="1:20" ht="52.8" thickBot="1" x14ac:dyDescent="0.35">
      <c r="A7" s="82" t="s">
        <v>146</v>
      </c>
      <c r="B7" s="81">
        <v>15.75</v>
      </c>
      <c r="C7" s="83"/>
      <c r="D7" s="83">
        <v>115</v>
      </c>
      <c r="E7" s="83">
        <v>60</v>
      </c>
      <c r="F7" s="83">
        <v>60</v>
      </c>
      <c r="G7" s="83"/>
      <c r="H7" s="83"/>
      <c r="I7" s="83">
        <v>95</v>
      </c>
      <c r="J7" s="83"/>
      <c r="K7" s="83">
        <v>54</v>
      </c>
      <c r="L7" s="83"/>
      <c r="M7" s="83">
        <v>20</v>
      </c>
      <c r="N7" s="83">
        <v>52</v>
      </c>
      <c r="O7" s="81">
        <v>38</v>
      </c>
      <c r="P7" s="81">
        <v>241.3</v>
      </c>
      <c r="Q7" s="85">
        <v>4.1230000000000002</v>
      </c>
      <c r="R7" s="85">
        <v>1.3109999999999999</v>
      </c>
      <c r="S7" s="85">
        <v>24.642999999999994</v>
      </c>
      <c r="T7" s="85">
        <v>126.825</v>
      </c>
    </row>
    <row r="8" spans="1:20" ht="52.8" thickBot="1" x14ac:dyDescent="0.35">
      <c r="A8" s="82" t="s">
        <v>147</v>
      </c>
      <c r="B8" s="81">
        <v>5.25</v>
      </c>
      <c r="C8" s="83">
        <v>70</v>
      </c>
      <c r="D8" s="83"/>
      <c r="E8" s="83">
        <v>20</v>
      </c>
      <c r="F8" s="83"/>
      <c r="G8" s="83">
        <v>12.5</v>
      </c>
      <c r="H8" s="83">
        <v>70</v>
      </c>
      <c r="I8" s="83"/>
      <c r="J8" s="83"/>
      <c r="K8" s="83"/>
      <c r="L8" s="83"/>
      <c r="M8" s="83">
        <v>70</v>
      </c>
      <c r="N8" s="83"/>
      <c r="O8" s="81">
        <v>20.2</v>
      </c>
      <c r="P8" s="81">
        <v>385</v>
      </c>
      <c r="Q8" s="85">
        <v>2.222</v>
      </c>
      <c r="R8" s="85">
        <v>0.2626</v>
      </c>
      <c r="S8" s="85">
        <v>14.240999999999998</v>
      </c>
      <c r="T8" s="85">
        <v>68.27600000000001</v>
      </c>
    </row>
    <row r="9" spans="1:20" ht="35.4" thickBot="1" x14ac:dyDescent="0.35">
      <c r="A9" s="82" t="s">
        <v>148</v>
      </c>
      <c r="B9" s="81">
        <v>65.45</v>
      </c>
      <c r="C9" s="83">
        <v>40</v>
      </c>
      <c r="D9" s="83">
        <v>67</v>
      </c>
      <c r="E9" s="83"/>
      <c r="F9" s="83">
        <v>34</v>
      </c>
      <c r="G9" s="83">
        <v>67</v>
      </c>
      <c r="H9" s="83">
        <v>40</v>
      </c>
      <c r="I9" s="83">
        <v>100</v>
      </c>
      <c r="J9" s="83">
        <v>215</v>
      </c>
      <c r="K9" s="83">
        <v>133</v>
      </c>
      <c r="L9" s="83">
        <v>40</v>
      </c>
      <c r="M9" s="83">
        <v>67</v>
      </c>
      <c r="N9" s="83">
        <v>150</v>
      </c>
      <c r="O9" s="81">
        <v>79.400000000000006</v>
      </c>
      <c r="P9" s="81">
        <v>121.3</v>
      </c>
      <c r="Q9" s="85">
        <v>1.1941759999999999</v>
      </c>
      <c r="R9" s="85">
        <v>0.23883520000000003</v>
      </c>
      <c r="S9" s="85">
        <v>9.7325344000000005</v>
      </c>
      <c r="T9" s="85">
        <v>45.975776000000003</v>
      </c>
    </row>
    <row r="10" spans="1:20" ht="52.8" thickBot="1" x14ac:dyDescent="0.35">
      <c r="A10" s="82" t="s">
        <v>149</v>
      </c>
      <c r="B10" s="81">
        <v>98</v>
      </c>
      <c r="C10" s="83">
        <v>100</v>
      </c>
      <c r="D10" s="83">
        <v>141</v>
      </c>
      <c r="E10" s="83">
        <v>5</v>
      </c>
      <c r="F10" s="83">
        <v>107.1</v>
      </c>
      <c r="G10" s="83">
        <v>329.51</v>
      </c>
      <c r="H10" s="83">
        <v>105</v>
      </c>
      <c r="I10" s="83">
        <v>36</v>
      </c>
      <c r="J10" s="83">
        <v>172.5</v>
      </c>
      <c r="K10" s="83">
        <v>95.5</v>
      </c>
      <c r="L10" s="83">
        <v>91</v>
      </c>
      <c r="M10" s="83">
        <v>26</v>
      </c>
      <c r="N10" s="83">
        <v>100</v>
      </c>
      <c r="O10" s="81">
        <v>109.1</v>
      </c>
      <c r="P10" s="81">
        <v>111.3</v>
      </c>
      <c r="Q10" s="85">
        <v>1.1346400000000001</v>
      </c>
      <c r="R10" s="85">
        <v>0.11637333333333333</v>
      </c>
      <c r="S10" s="85">
        <v>4.9895066666666663</v>
      </c>
      <c r="T10" s="85">
        <v>26.329466666666669</v>
      </c>
    </row>
    <row r="11" spans="1:20" ht="52.8" thickBot="1" x14ac:dyDescent="0.35">
      <c r="A11" s="82" t="s">
        <v>150</v>
      </c>
      <c r="B11" s="81">
        <v>64.75</v>
      </c>
      <c r="C11" s="83">
        <v>193</v>
      </c>
      <c r="D11" s="83"/>
      <c r="E11" s="83">
        <v>25</v>
      </c>
      <c r="F11" s="83">
        <v>100</v>
      </c>
      <c r="G11" s="83">
        <v>24</v>
      </c>
      <c r="H11" s="83">
        <v>150</v>
      </c>
      <c r="I11" s="83">
        <v>45</v>
      </c>
      <c r="J11" s="83">
        <v>42</v>
      </c>
      <c r="K11" s="83"/>
      <c r="L11" s="83"/>
      <c r="M11" s="83">
        <v>150</v>
      </c>
      <c r="N11" s="83"/>
      <c r="O11" s="81">
        <v>60.75</v>
      </c>
      <c r="P11" s="81">
        <v>93.8</v>
      </c>
      <c r="Q11" s="85">
        <v>0.52447500000000002</v>
      </c>
      <c r="R11" s="85">
        <v>0.20604375000000003</v>
      </c>
      <c r="S11" s="85">
        <v>7.2864562500000005</v>
      </c>
      <c r="T11" s="85">
        <v>34.840125</v>
      </c>
    </row>
    <row r="12" spans="1:20" ht="35.4" thickBot="1" x14ac:dyDescent="0.35">
      <c r="A12" s="82" t="s">
        <v>151</v>
      </c>
      <c r="B12" s="81">
        <v>5.25</v>
      </c>
      <c r="C12" s="83"/>
      <c r="D12" s="83"/>
      <c r="E12" s="83"/>
      <c r="F12" s="83"/>
      <c r="G12" s="83"/>
      <c r="H12" s="83"/>
      <c r="I12" s="83"/>
      <c r="J12" s="83"/>
      <c r="K12" s="83"/>
      <c r="L12" s="83">
        <v>20</v>
      </c>
      <c r="M12" s="83"/>
      <c r="N12" s="83">
        <v>40.4</v>
      </c>
      <c r="O12" s="81">
        <v>5</v>
      </c>
      <c r="P12" s="81">
        <v>95.2</v>
      </c>
      <c r="Q12" s="85">
        <v>0.15400000000000003</v>
      </c>
      <c r="R12" s="85">
        <v>2.9999999999999995E-2</v>
      </c>
      <c r="S12" s="85">
        <v>2.8160000000000003</v>
      </c>
      <c r="T12" s="85">
        <v>13.06</v>
      </c>
    </row>
    <row r="13" spans="1:20" ht="70.2" thickBot="1" x14ac:dyDescent="0.35">
      <c r="A13" s="82" t="s">
        <v>152</v>
      </c>
      <c r="B13" s="81">
        <v>70</v>
      </c>
      <c r="C13" s="83"/>
      <c r="D13" s="83">
        <v>200</v>
      </c>
      <c r="E13" s="83"/>
      <c r="F13" s="83"/>
      <c r="G13" s="83"/>
      <c r="H13" s="83"/>
      <c r="I13" s="83"/>
      <c r="J13" s="83"/>
      <c r="K13" s="83"/>
      <c r="L13" s="83"/>
      <c r="M13" s="83">
        <v>200</v>
      </c>
      <c r="N13" s="83"/>
      <c r="O13" s="81">
        <v>33.299999999999997</v>
      </c>
      <c r="P13" s="81">
        <v>47.6</v>
      </c>
      <c r="Q13" s="85">
        <v>0.19979999999999998</v>
      </c>
      <c r="R13" s="85">
        <v>3.3300000000000003E-2</v>
      </c>
      <c r="S13" s="85">
        <v>3.8794499999999994</v>
      </c>
      <c r="T13" s="85">
        <v>17.648999999999997</v>
      </c>
    </row>
    <row r="14" spans="1:20" ht="35.4" thickBot="1" x14ac:dyDescent="0.35">
      <c r="A14" s="82" t="s">
        <v>153</v>
      </c>
      <c r="B14" s="81">
        <v>24.5</v>
      </c>
      <c r="C14" s="83"/>
      <c r="D14" s="83">
        <v>87</v>
      </c>
      <c r="E14" s="83"/>
      <c r="F14" s="83">
        <v>49</v>
      </c>
      <c r="G14" s="83">
        <v>87</v>
      </c>
      <c r="H14" s="83">
        <v>87</v>
      </c>
      <c r="I14" s="83">
        <v>86</v>
      </c>
      <c r="J14" s="83"/>
      <c r="K14" s="83">
        <v>54</v>
      </c>
      <c r="L14" s="83"/>
      <c r="M14" s="83"/>
      <c r="N14" s="83"/>
      <c r="O14" s="81">
        <v>37.5</v>
      </c>
      <c r="P14" s="81">
        <v>153.1</v>
      </c>
      <c r="Q14" s="85">
        <v>6.3409090909090908</v>
      </c>
      <c r="R14" s="85">
        <v>5.4545454545454541</v>
      </c>
      <c r="S14" s="85">
        <v>0</v>
      </c>
      <c r="T14" s="85">
        <v>74.318181818181813</v>
      </c>
    </row>
    <row r="15" spans="1:20" ht="35.4" thickBot="1" x14ac:dyDescent="0.35">
      <c r="A15" s="82" t="s">
        <v>154</v>
      </c>
      <c r="B15" s="81">
        <v>12.25</v>
      </c>
      <c r="C15" s="83">
        <v>46</v>
      </c>
      <c r="D15" s="83"/>
      <c r="E15" s="83">
        <v>158</v>
      </c>
      <c r="F15" s="83"/>
      <c r="G15" s="83">
        <v>46</v>
      </c>
      <c r="H15" s="83"/>
      <c r="I15" s="83">
        <v>46</v>
      </c>
      <c r="J15" s="83"/>
      <c r="K15" s="83">
        <v>87</v>
      </c>
      <c r="L15" s="83">
        <v>46</v>
      </c>
      <c r="M15" s="83"/>
      <c r="N15" s="83"/>
      <c r="O15" s="81">
        <v>35.75</v>
      </c>
      <c r="P15" s="81">
        <v>292</v>
      </c>
      <c r="Q15" s="85">
        <v>5.8495937500000004</v>
      </c>
      <c r="R15" s="85">
        <v>5.03628125</v>
      </c>
      <c r="S15" s="85">
        <v>0</v>
      </c>
      <c r="T15" s="85">
        <v>68.818749999999994</v>
      </c>
    </row>
    <row r="16" spans="1:20" ht="35.4" thickBot="1" x14ac:dyDescent="0.35">
      <c r="A16" s="82" t="s">
        <v>155</v>
      </c>
      <c r="B16" s="81">
        <v>20.3</v>
      </c>
      <c r="C16" s="83"/>
      <c r="D16" s="83"/>
      <c r="E16" s="83"/>
      <c r="F16" s="83"/>
      <c r="G16" s="83"/>
      <c r="H16" s="83"/>
      <c r="I16" s="83"/>
      <c r="J16" s="83">
        <v>140</v>
      </c>
      <c r="K16" s="83"/>
      <c r="L16" s="83"/>
      <c r="M16" s="83">
        <v>140</v>
      </c>
      <c r="N16" s="83">
        <v>30</v>
      </c>
      <c r="O16" s="81">
        <v>25.8</v>
      </c>
      <c r="P16" s="81">
        <v>127.3</v>
      </c>
      <c r="Q16" s="85">
        <v>4.1151</v>
      </c>
      <c r="R16" s="85">
        <v>0.9643466666666668</v>
      </c>
      <c r="S16" s="85">
        <v>0</v>
      </c>
      <c r="T16" s="85">
        <v>25.189400000000003</v>
      </c>
    </row>
    <row r="17" spans="1:20" ht="35.4" thickBot="1" x14ac:dyDescent="0.35">
      <c r="A17" s="82" t="s">
        <v>156</v>
      </c>
      <c r="B17" s="81">
        <v>100.5</v>
      </c>
      <c r="C17" s="83"/>
      <c r="D17" s="83"/>
      <c r="E17" s="83">
        <v>125</v>
      </c>
      <c r="F17" s="83"/>
      <c r="G17" s="83"/>
      <c r="H17" s="83"/>
      <c r="I17" s="83">
        <v>24</v>
      </c>
      <c r="J17" s="83">
        <v>26</v>
      </c>
      <c r="K17" s="83"/>
      <c r="L17" s="83">
        <v>40</v>
      </c>
      <c r="M17" s="83">
        <v>26</v>
      </c>
      <c r="N17" s="83"/>
      <c r="O17" s="81">
        <v>20.100000000000001</v>
      </c>
      <c r="P17" s="81">
        <v>19</v>
      </c>
      <c r="Q17" s="85">
        <v>0.58289999999999997</v>
      </c>
      <c r="R17" s="85">
        <v>0.50249999999999995</v>
      </c>
      <c r="S17" s="85">
        <v>0.96480000000000021</v>
      </c>
      <c r="T17" s="85">
        <v>10.854000000000001</v>
      </c>
    </row>
    <row r="18" spans="1:20" ht="52.8" thickBot="1" x14ac:dyDescent="0.35">
      <c r="A18" s="82" t="s">
        <v>157</v>
      </c>
      <c r="B18" s="81">
        <v>52.5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1"/>
      <c r="P18" s="81"/>
      <c r="Q18" s="85"/>
      <c r="R18" s="85"/>
      <c r="S18" s="85"/>
      <c r="T18" s="85"/>
    </row>
    <row r="19" spans="1:20" ht="35.4" thickBot="1" x14ac:dyDescent="0.35">
      <c r="A19" s="82" t="s">
        <v>158</v>
      </c>
      <c r="B19" s="81">
        <v>17.5</v>
      </c>
      <c r="C19" s="83"/>
      <c r="D19" s="83"/>
      <c r="E19" s="83"/>
      <c r="F19" s="83">
        <v>32</v>
      </c>
      <c r="G19" s="83"/>
      <c r="H19" s="83"/>
      <c r="I19" s="83"/>
      <c r="J19" s="83"/>
      <c r="K19" s="83"/>
      <c r="L19" s="83">
        <v>102</v>
      </c>
      <c r="M19" s="83"/>
      <c r="N19" s="83"/>
      <c r="O19" s="81">
        <v>11.17</v>
      </c>
      <c r="P19" s="81">
        <v>63.8</v>
      </c>
      <c r="Q19" s="85">
        <v>2.0106000000000002</v>
      </c>
      <c r="R19" s="85">
        <v>1.0053000000000001</v>
      </c>
      <c r="S19" s="85">
        <v>0.33509999999999995</v>
      </c>
      <c r="T19" s="85">
        <v>18.877300000000002</v>
      </c>
    </row>
    <row r="20" spans="1:20" ht="18.600000000000001" thickBot="1" x14ac:dyDescent="0.35">
      <c r="A20" s="82" t="s">
        <v>159</v>
      </c>
      <c r="B20" s="81">
        <v>3.5</v>
      </c>
      <c r="C20" s="83">
        <v>22</v>
      </c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1">
        <v>1.83</v>
      </c>
      <c r="P20" s="81">
        <v>52.28</v>
      </c>
      <c r="Q20" s="85">
        <v>0.47166419999999998</v>
      </c>
      <c r="R20" s="85">
        <v>0.47704440000000004</v>
      </c>
      <c r="S20" s="85">
        <v>0</v>
      </c>
      <c r="T20" s="85">
        <v>6.2769000000000004</v>
      </c>
    </row>
    <row r="21" spans="1:20" ht="35.4" thickBot="1" x14ac:dyDescent="0.35">
      <c r="A21" s="82" t="s">
        <v>160</v>
      </c>
      <c r="B21" s="81">
        <v>3.5</v>
      </c>
      <c r="C21" s="83">
        <v>10</v>
      </c>
      <c r="D21" s="83"/>
      <c r="E21" s="83">
        <v>12</v>
      </c>
      <c r="F21" s="83">
        <v>14</v>
      </c>
      <c r="G21" s="83"/>
      <c r="H21" s="83">
        <v>10</v>
      </c>
      <c r="I21" s="83">
        <v>10</v>
      </c>
      <c r="J21" s="83">
        <v>23</v>
      </c>
      <c r="K21" s="83"/>
      <c r="L21" s="83">
        <v>10</v>
      </c>
      <c r="M21" s="83"/>
      <c r="N21" s="83"/>
      <c r="O21" s="81">
        <v>7.42</v>
      </c>
      <c r="P21" s="81">
        <v>212</v>
      </c>
      <c r="Q21" s="85">
        <v>0.19292000000000001</v>
      </c>
      <c r="R21" s="85">
        <v>1.113</v>
      </c>
      <c r="S21" s="85">
        <v>0.26711999999999997</v>
      </c>
      <c r="T21" s="85">
        <v>12.020399999999999</v>
      </c>
    </row>
    <row r="22" spans="1:20" ht="35.4" thickBot="1" x14ac:dyDescent="0.35">
      <c r="A22" s="82" t="s">
        <v>161</v>
      </c>
      <c r="B22" s="81">
        <v>10.5</v>
      </c>
      <c r="C22" s="83">
        <v>10</v>
      </c>
      <c r="D22" s="83">
        <v>10</v>
      </c>
      <c r="E22" s="83">
        <v>29</v>
      </c>
      <c r="F22" s="83"/>
      <c r="G22" s="83">
        <v>7</v>
      </c>
      <c r="H22" s="83">
        <v>10</v>
      </c>
      <c r="I22" s="83">
        <v>20</v>
      </c>
      <c r="J22" s="83">
        <v>10</v>
      </c>
      <c r="K22" s="83"/>
      <c r="L22" s="83"/>
      <c r="M22" s="83">
        <v>20</v>
      </c>
      <c r="N22" s="83">
        <v>20</v>
      </c>
      <c r="O22" s="81">
        <v>11.3</v>
      </c>
      <c r="P22" s="81">
        <v>108</v>
      </c>
      <c r="Q22" s="85">
        <v>5.6500000000000002E-2</v>
      </c>
      <c r="R22" s="85">
        <v>9.3224999999999998</v>
      </c>
      <c r="S22" s="85">
        <v>9.0400000000000008E-2</v>
      </c>
      <c r="T22" s="85">
        <v>84.524000000000015</v>
      </c>
    </row>
    <row r="23" spans="1:20" ht="35.4" thickBot="1" x14ac:dyDescent="0.35">
      <c r="A23" s="82" t="s">
        <v>162</v>
      </c>
      <c r="B23" s="81">
        <v>5.25</v>
      </c>
      <c r="C23" s="83">
        <v>5.25</v>
      </c>
      <c r="D23" s="83">
        <v>5.25</v>
      </c>
      <c r="E23" s="83">
        <v>5.25</v>
      </c>
      <c r="F23" s="83">
        <v>5.25</v>
      </c>
      <c r="G23" s="83">
        <v>5.25</v>
      </c>
      <c r="H23" s="83">
        <v>5.25</v>
      </c>
      <c r="I23" s="83">
        <v>5.25</v>
      </c>
      <c r="J23" s="83">
        <v>5.25</v>
      </c>
      <c r="K23" s="83">
        <v>5.25</v>
      </c>
      <c r="L23" s="83">
        <v>5.25</v>
      </c>
      <c r="M23" s="83">
        <v>5.25</v>
      </c>
      <c r="N23" s="83">
        <v>5.25</v>
      </c>
      <c r="O23" s="81">
        <v>5.25</v>
      </c>
      <c r="P23" s="81">
        <v>100</v>
      </c>
      <c r="Q23" s="85">
        <v>0</v>
      </c>
      <c r="R23" s="85">
        <v>5.2447499999999998</v>
      </c>
      <c r="S23" s="85">
        <v>0</v>
      </c>
      <c r="T23" s="85">
        <v>47.197499999999998</v>
      </c>
    </row>
    <row r="24" spans="1:20" ht="70.2" thickBot="1" x14ac:dyDescent="0.35">
      <c r="A24" s="82" t="s">
        <v>163</v>
      </c>
      <c r="B24" s="86">
        <v>0.33333333333333331</v>
      </c>
      <c r="C24" s="83"/>
      <c r="D24" s="83"/>
      <c r="E24" s="83"/>
      <c r="F24" s="95">
        <v>0.2</v>
      </c>
      <c r="G24" s="96"/>
      <c r="H24" s="83"/>
      <c r="I24" s="83"/>
      <c r="J24" s="83"/>
      <c r="K24" s="95">
        <v>0.5</v>
      </c>
      <c r="L24" s="95">
        <v>0.2</v>
      </c>
      <c r="M24" s="83"/>
      <c r="N24" s="83"/>
      <c r="O24" s="85">
        <v>0.4</v>
      </c>
      <c r="P24" s="81">
        <v>200</v>
      </c>
      <c r="Q24" s="85">
        <v>2.032</v>
      </c>
      <c r="R24" s="85">
        <v>1.8399999999999999</v>
      </c>
      <c r="S24" s="85">
        <v>0.11200000000000002</v>
      </c>
      <c r="T24" s="85">
        <v>25.119999999999997</v>
      </c>
    </row>
    <row r="25" spans="1:20" ht="18.600000000000001" thickBot="1" x14ac:dyDescent="0.35">
      <c r="A25" s="82" t="s">
        <v>164</v>
      </c>
      <c r="B25" s="81">
        <v>10.5</v>
      </c>
      <c r="C25" s="83">
        <v>24</v>
      </c>
      <c r="D25" s="83"/>
      <c r="E25" s="83">
        <v>39</v>
      </c>
      <c r="F25" s="83">
        <v>30</v>
      </c>
      <c r="G25" s="83">
        <v>16</v>
      </c>
      <c r="H25" s="83">
        <v>15</v>
      </c>
      <c r="I25" s="83">
        <v>24</v>
      </c>
      <c r="J25" s="83">
        <v>24</v>
      </c>
      <c r="K25" s="83">
        <v>15</v>
      </c>
      <c r="L25" s="83">
        <v>28</v>
      </c>
      <c r="M25" s="83"/>
      <c r="N25" s="83">
        <v>20</v>
      </c>
      <c r="O25" s="81">
        <v>19.600000000000001</v>
      </c>
      <c r="P25" s="81">
        <v>186.5</v>
      </c>
      <c r="Q25" s="85">
        <v>0</v>
      </c>
      <c r="R25" s="85">
        <v>0</v>
      </c>
      <c r="S25" s="85">
        <v>19.560800000000004</v>
      </c>
      <c r="T25" s="85">
        <v>78.204000000000008</v>
      </c>
    </row>
    <row r="26" spans="1:20" ht="35.4" thickBot="1" x14ac:dyDescent="0.35">
      <c r="A26" s="82" t="s">
        <v>165</v>
      </c>
      <c r="B26" s="81">
        <v>3.5</v>
      </c>
      <c r="C26" s="83"/>
      <c r="D26" s="83"/>
      <c r="E26" s="83"/>
      <c r="F26" s="83">
        <v>40</v>
      </c>
      <c r="G26" s="83"/>
      <c r="H26" s="83"/>
      <c r="I26" s="83"/>
      <c r="J26" s="83"/>
      <c r="K26" s="83"/>
      <c r="L26" s="83">
        <v>40</v>
      </c>
      <c r="M26" s="83"/>
      <c r="N26" s="83"/>
      <c r="O26" s="81">
        <v>6.7</v>
      </c>
      <c r="P26" s="81">
        <v>190.5</v>
      </c>
      <c r="Q26" s="85">
        <v>0.27374285714285707</v>
      </c>
      <c r="R26" s="85">
        <v>0.58002857142857156</v>
      </c>
      <c r="S26" s="85">
        <v>5.0805142857142851</v>
      </c>
      <c r="T26" s="85">
        <v>26.694714285714287</v>
      </c>
    </row>
    <row r="27" spans="1:20" ht="18.600000000000001" thickBot="1" x14ac:dyDescent="0.35">
      <c r="A27" s="82" t="s">
        <v>166</v>
      </c>
      <c r="B27" s="81">
        <v>0.35</v>
      </c>
      <c r="C27" s="83"/>
      <c r="D27" s="83"/>
      <c r="E27" s="83"/>
      <c r="F27" s="83">
        <v>5</v>
      </c>
      <c r="G27" s="83"/>
      <c r="H27" s="83">
        <v>5</v>
      </c>
      <c r="I27" s="83"/>
      <c r="J27" s="83"/>
      <c r="K27" s="83">
        <v>5</v>
      </c>
      <c r="L27" s="83"/>
      <c r="M27" s="83"/>
      <c r="N27" s="83"/>
      <c r="O27" s="81">
        <v>1.25</v>
      </c>
      <c r="P27" s="81">
        <v>357</v>
      </c>
      <c r="Q27" s="85">
        <v>1.2500000000000002E-3</v>
      </c>
      <c r="R27" s="85">
        <v>0</v>
      </c>
      <c r="S27" s="85">
        <v>0</v>
      </c>
      <c r="T27" s="85">
        <v>0</v>
      </c>
    </row>
    <row r="28" spans="1:20" ht="18.600000000000001" thickBot="1" x14ac:dyDescent="0.35">
      <c r="A28" s="82" t="s">
        <v>167</v>
      </c>
      <c r="B28" s="81">
        <v>0.35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1"/>
      <c r="P28" s="81"/>
      <c r="Q28" s="85"/>
      <c r="R28" s="85"/>
      <c r="S28" s="85"/>
      <c r="T28" s="85"/>
    </row>
    <row r="29" spans="1:20" ht="35.4" thickBot="1" x14ac:dyDescent="0.35">
      <c r="A29" s="82" t="s">
        <v>168</v>
      </c>
      <c r="B29" s="81">
        <v>7.0000000000000007E-2</v>
      </c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1"/>
      <c r="P29" s="81"/>
      <c r="Q29" s="85"/>
      <c r="R29" s="85"/>
      <c r="S29" s="85"/>
      <c r="T29" s="85"/>
    </row>
    <row r="30" spans="1:20" ht="18.600000000000001" thickBot="1" x14ac:dyDescent="0.35">
      <c r="A30" s="82" t="s">
        <v>169</v>
      </c>
      <c r="B30" s="81">
        <v>1.05</v>
      </c>
      <c r="C30" s="83">
        <v>1.05</v>
      </c>
      <c r="D30" s="83">
        <v>1.05</v>
      </c>
      <c r="E30" s="83">
        <v>1.05</v>
      </c>
      <c r="F30" s="83">
        <v>1.05</v>
      </c>
      <c r="G30" s="83">
        <v>1.05</v>
      </c>
      <c r="H30" s="83">
        <v>1.05</v>
      </c>
      <c r="I30" s="83">
        <v>1.05</v>
      </c>
      <c r="J30" s="83">
        <v>1.05</v>
      </c>
      <c r="K30" s="83">
        <v>1.05</v>
      </c>
      <c r="L30" s="83">
        <v>1.05</v>
      </c>
      <c r="M30" s="83">
        <v>1.05</v>
      </c>
      <c r="N30" s="83">
        <v>1.05</v>
      </c>
      <c r="O30" s="81">
        <v>1.05</v>
      </c>
      <c r="P30" s="81">
        <v>100</v>
      </c>
      <c r="Q30" s="85">
        <v>0</v>
      </c>
      <c r="R30" s="85">
        <v>0</v>
      </c>
      <c r="S30" s="85">
        <v>0</v>
      </c>
      <c r="T30" s="85">
        <v>0</v>
      </c>
    </row>
    <row r="31" spans="1:20" ht="18.600000000000001" thickBot="1" x14ac:dyDescent="0.4">
      <c r="A31" s="88" t="s">
        <v>175</v>
      </c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 ht="36.6" thickBot="1" x14ac:dyDescent="0.4">
      <c r="A32" s="90" t="s">
        <v>170</v>
      </c>
      <c r="B32" s="91" t="s">
        <v>171</v>
      </c>
      <c r="C32" s="91" t="s">
        <v>172</v>
      </c>
      <c r="D32" s="91" t="s">
        <v>173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 ht="18.600000000000001" thickBot="1" x14ac:dyDescent="0.4">
      <c r="A33" s="92">
        <v>36.728430898051947</v>
      </c>
      <c r="B33" s="87">
        <v>34.443058625974032</v>
      </c>
      <c r="C33" s="87">
        <v>131.90311160238096</v>
      </c>
      <c r="D33" s="87">
        <v>990.9083137705627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 ht="18.600000000000001" thickBot="1" x14ac:dyDescent="0.4">
      <c r="A34" s="92">
        <v>109.05777165743255</v>
      </c>
      <c r="B34" s="87">
        <v>101.67058799131399</v>
      </c>
      <c r="C34" s="87">
        <v>113.28175479551487</v>
      </c>
      <c r="D34" s="87">
        <v>107.84353000113533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</sheetData>
  <mergeCells count="18">
    <mergeCell ref="T2:T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  <mergeCell ref="S2:S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view="pageBreakPreview" zoomScale="60" zoomScaleNormal="100" workbookViewId="0">
      <selection activeCell="G34" sqref="G34"/>
    </sheetView>
  </sheetViews>
  <sheetFormatPr defaultRowHeight="14.4" x14ac:dyDescent="0.3"/>
  <cols>
    <col min="1" max="1" width="12.6640625" customWidth="1"/>
  </cols>
  <sheetData>
    <row r="1" spans="1:20" ht="18.600000000000001" thickBot="1" x14ac:dyDescent="0.4">
      <c r="A1" s="97" t="s">
        <v>126</v>
      </c>
      <c r="B1" s="79"/>
      <c r="C1" s="79"/>
      <c r="D1" s="79"/>
      <c r="E1" s="79"/>
      <c r="F1" s="79"/>
      <c r="G1" s="79"/>
      <c r="H1" s="79"/>
      <c r="I1" s="79"/>
      <c r="J1" s="7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7.399999999999999" x14ac:dyDescent="0.3">
      <c r="A2" s="109" t="s">
        <v>127</v>
      </c>
      <c r="B2" s="109" t="s">
        <v>128</v>
      </c>
      <c r="C2" s="109" t="s">
        <v>129</v>
      </c>
      <c r="D2" s="109" t="s">
        <v>130</v>
      </c>
      <c r="E2" s="109" t="s">
        <v>131</v>
      </c>
      <c r="F2" s="109" t="s">
        <v>132</v>
      </c>
      <c r="G2" s="109" t="s">
        <v>133</v>
      </c>
      <c r="H2" s="109" t="s">
        <v>134</v>
      </c>
      <c r="I2" s="109" t="s">
        <v>135</v>
      </c>
      <c r="J2" s="109" t="s">
        <v>136</v>
      </c>
      <c r="K2" s="109" t="s">
        <v>137</v>
      </c>
      <c r="L2" s="109" t="s">
        <v>138</v>
      </c>
      <c r="M2" s="80" t="s">
        <v>139</v>
      </c>
      <c r="N2" s="80" t="s">
        <v>140</v>
      </c>
      <c r="O2" s="109" t="s">
        <v>141</v>
      </c>
      <c r="P2" s="109" t="s">
        <v>142</v>
      </c>
      <c r="Q2" s="109" t="s">
        <v>1</v>
      </c>
      <c r="R2" s="109" t="s">
        <v>2</v>
      </c>
      <c r="S2" s="109" t="s">
        <v>143</v>
      </c>
      <c r="T2" s="109" t="s">
        <v>144</v>
      </c>
    </row>
    <row r="3" spans="1:20" ht="18" thickBo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81" t="s">
        <v>35</v>
      </c>
      <c r="N3" s="81" t="s">
        <v>35</v>
      </c>
      <c r="O3" s="110"/>
      <c r="P3" s="110"/>
      <c r="Q3" s="110"/>
      <c r="R3" s="110"/>
      <c r="S3" s="110"/>
      <c r="T3" s="110"/>
    </row>
    <row r="4" spans="1:20" ht="35.4" thickBot="1" x14ac:dyDescent="0.35">
      <c r="A4" s="82" t="s">
        <v>49</v>
      </c>
      <c r="B4" s="81">
        <v>42</v>
      </c>
      <c r="C4" s="83">
        <v>30</v>
      </c>
      <c r="D4" s="83">
        <v>30</v>
      </c>
      <c r="E4" s="83">
        <v>30</v>
      </c>
      <c r="F4" s="83">
        <v>30</v>
      </c>
      <c r="G4" s="83">
        <v>30</v>
      </c>
      <c r="H4" s="83">
        <v>30</v>
      </c>
      <c r="I4" s="83">
        <v>30</v>
      </c>
      <c r="J4" s="83">
        <v>30</v>
      </c>
      <c r="K4" s="83">
        <v>30</v>
      </c>
      <c r="L4" s="83">
        <v>30</v>
      </c>
      <c r="M4" s="83">
        <v>30</v>
      </c>
      <c r="N4" s="83">
        <v>30</v>
      </c>
      <c r="O4" s="81">
        <v>30</v>
      </c>
      <c r="P4" s="81">
        <v>71.400000000000006</v>
      </c>
      <c r="Q4" s="85">
        <v>1.47</v>
      </c>
      <c r="R4" s="85">
        <v>0.3</v>
      </c>
      <c r="S4" s="85">
        <v>13.440000000000001</v>
      </c>
      <c r="T4" s="85">
        <v>63</v>
      </c>
    </row>
    <row r="5" spans="1:20" ht="35.4" thickBot="1" x14ac:dyDescent="0.35">
      <c r="A5" s="82" t="s">
        <v>57</v>
      </c>
      <c r="B5" s="81">
        <v>70</v>
      </c>
      <c r="C5" s="83">
        <v>78</v>
      </c>
      <c r="D5" s="83">
        <v>50</v>
      </c>
      <c r="E5" s="83">
        <v>50</v>
      </c>
      <c r="F5" s="83">
        <v>50</v>
      </c>
      <c r="G5" s="83">
        <v>50</v>
      </c>
      <c r="H5" s="83">
        <v>50</v>
      </c>
      <c r="I5" s="83">
        <v>28</v>
      </c>
      <c r="J5" s="83">
        <v>60</v>
      </c>
      <c r="K5" s="83"/>
      <c r="L5" s="83"/>
      <c r="M5" s="83">
        <v>78</v>
      </c>
      <c r="N5" s="83">
        <v>50</v>
      </c>
      <c r="O5" s="81">
        <v>45.3</v>
      </c>
      <c r="P5" s="81">
        <v>64.7</v>
      </c>
      <c r="Q5" s="85">
        <v>3.3287999999999998</v>
      </c>
      <c r="R5" s="85">
        <v>0.35039999999999999</v>
      </c>
      <c r="S5" s="85">
        <v>21.549599999999998</v>
      </c>
      <c r="T5" s="85">
        <v>102.92999999999999</v>
      </c>
    </row>
    <row r="6" spans="1:20" ht="35.4" thickBot="1" x14ac:dyDescent="0.35">
      <c r="A6" s="82" t="s">
        <v>145</v>
      </c>
      <c r="B6" s="81">
        <v>7</v>
      </c>
      <c r="C6" s="83"/>
      <c r="D6" s="83">
        <v>2</v>
      </c>
      <c r="E6" s="83">
        <v>4</v>
      </c>
      <c r="F6" s="83"/>
      <c r="G6" s="83">
        <v>2</v>
      </c>
      <c r="H6" s="83">
        <v>2</v>
      </c>
      <c r="I6" s="83"/>
      <c r="J6" s="83">
        <v>4</v>
      </c>
      <c r="K6" s="83"/>
      <c r="L6" s="83">
        <v>36</v>
      </c>
      <c r="M6" s="83"/>
      <c r="N6" s="83">
        <v>4</v>
      </c>
      <c r="O6" s="81">
        <v>4.5</v>
      </c>
      <c r="P6" s="81">
        <v>64.2</v>
      </c>
      <c r="Q6" s="85">
        <v>0.45036000000000004</v>
      </c>
      <c r="R6" s="85">
        <v>5.4210000000000001E-2</v>
      </c>
      <c r="S6" s="85">
        <v>2.9148299999999998</v>
      </c>
      <c r="T6" s="85">
        <v>13.9278</v>
      </c>
    </row>
    <row r="7" spans="1:20" ht="35.4" thickBot="1" x14ac:dyDescent="0.35">
      <c r="A7" s="82" t="s">
        <v>146</v>
      </c>
      <c r="B7" s="81">
        <v>17.5</v>
      </c>
      <c r="C7" s="83"/>
      <c r="D7" s="83">
        <v>115</v>
      </c>
      <c r="E7" s="83">
        <v>60</v>
      </c>
      <c r="F7" s="83">
        <v>60</v>
      </c>
      <c r="G7" s="83"/>
      <c r="H7" s="83"/>
      <c r="I7" s="83">
        <v>95</v>
      </c>
      <c r="J7" s="83"/>
      <c r="K7" s="83">
        <v>54</v>
      </c>
      <c r="L7" s="83"/>
      <c r="M7" s="83">
        <v>20</v>
      </c>
      <c r="N7" s="83">
        <v>60</v>
      </c>
      <c r="O7" s="81">
        <v>38.700000000000003</v>
      </c>
      <c r="P7" s="81">
        <v>221.1</v>
      </c>
      <c r="Q7" s="85">
        <v>4.1230000000000002</v>
      </c>
      <c r="R7" s="85">
        <v>1.3109999999999999</v>
      </c>
      <c r="S7" s="85">
        <v>24.642999999999994</v>
      </c>
      <c r="T7" s="85">
        <v>126.825</v>
      </c>
    </row>
    <row r="8" spans="1:20" ht="35.4" thickBot="1" x14ac:dyDescent="0.35">
      <c r="A8" s="82" t="s">
        <v>147</v>
      </c>
      <c r="B8" s="81">
        <v>7</v>
      </c>
      <c r="C8" s="83">
        <v>70</v>
      </c>
      <c r="D8" s="83"/>
      <c r="E8" s="83">
        <v>20</v>
      </c>
      <c r="F8" s="83"/>
      <c r="G8" s="83">
        <v>12.5</v>
      </c>
      <c r="H8" s="83">
        <v>70</v>
      </c>
      <c r="I8" s="83"/>
      <c r="J8" s="83"/>
      <c r="K8" s="83"/>
      <c r="L8" s="83"/>
      <c r="M8" s="83">
        <v>70</v>
      </c>
      <c r="N8" s="83"/>
      <c r="O8" s="81">
        <v>20.2</v>
      </c>
      <c r="P8" s="81">
        <v>288.60000000000002</v>
      </c>
      <c r="Q8" s="85">
        <v>2.222</v>
      </c>
      <c r="R8" s="85">
        <v>0.2626</v>
      </c>
      <c r="S8" s="85">
        <v>14.240999999999998</v>
      </c>
      <c r="T8" s="85">
        <v>68.27600000000001</v>
      </c>
    </row>
    <row r="9" spans="1:20" ht="35.4" thickBot="1" x14ac:dyDescent="0.35">
      <c r="A9" s="82" t="s">
        <v>148</v>
      </c>
      <c r="B9" s="81">
        <v>65.45</v>
      </c>
      <c r="C9" s="83">
        <v>40</v>
      </c>
      <c r="D9" s="83">
        <v>67</v>
      </c>
      <c r="E9" s="83"/>
      <c r="F9" s="83">
        <v>34</v>
      </c>
      <c r="G9" s="83">
        <v>67</v>
      </c>
      <c r="H9" s="83">
        <v>40</v>
      </c>
      <c r="I9" s="83">
        <v>100</v>
      </c>
      <c r="J9" s="83">
        <v>215</v>
      </c>
      <c r="K9" s="83">
        <v>133</v>
      </c>
      <c r="L9" s="83">
        <v>40</v>
      </c>
      <c r="M9" s="83">
        <v>67</v>
      </c>
      <c r="N9" s="83">
        <v>150</v>
      </c>
      <c r="O9" s="81">
        <v>79.400000000000006</v>
      </c>
      <c r="P9" s="81">
        <v>121.3</v>
      </c>
      <c r="Q9" s="85">
        <v>1.1941759999999999</v>
      </c>
      <c r="R9" s="85">
        <v>0.23883520000000003</v>
      </c>
      <c r="S9" s="85">
        <v>9.7325344000000005</v>
      </c>
      <c r="T9" s="85">
        <v>45.975776000000003</v>
      </c>
    </row>
    <row r="10" spans="1:20" ht="35.4" thickBot="1" x14ac:dyDescent="0.35">
      <c r="A10" s="82" t="s">
        <v>149</v>
      </c>
      <c r="B10" s="81">
        <v>112</v>
      </c>
      <c r="C10" s="83">
        <v>100</v>
      </c>
      <c r="D10" s="83">
        <v>41</v>
      </c>
      <c r="E10" s="83">
        <v>5</v>
      </c>
      <c r="F10" s="83">
        <v>107.1</v>
      </c>
      <c r="G10" s="83">
        <v>329.51</v>
      </c>
      <c r="H10" s="83">
        <v>105</v>
      </c>
      <c r="I10" s="83">
        <v>36</v>
      </c>
      <c r="J10" s="83">
        <v>72.5</v>
      </c>
      <c r="K10" s="83">
        <v>95.5</v>
      </c>
      <c r="L10" s="83">
        <v>91</v>
      </c>
      <c r="M10" s="83">
        <v>26</v>
      </c>
      <c r="N10" s="83">
        <v>27</v>
      </c>
      <c r="O10" s="81">
        <v>86.3</v>
      </c>
      <c r="P10" s="81">
        <v>77</v>
      </c>
      <c r="Q10" s="85">
        <v>1.1346400000000001</v>
      </c>
      <c r="R10" s="85">
        <v>0.11637333333333333</v>
      </c>
      <c r="S10" s="85">
        <v>4.9895066666666663</v>
      </c>
      <c r="T10" s="85">
        <v>26.329466666666669</v>
      </c>
    </row>
    <row r="11" spans="1:20" ht="35.4" thickBot="1" x14ac:dyDescent="0.35">
      <c r="A11" s="82" t="s">
        <v>150</v>
      </c>
      <c r="B11" s="81">
        <v>64.75</v>
      </c>
      <c r="C11" s="83">
        <v>43</v>
      </c>
      <c r="D11" s="83"/>
      <c r="E11" s="83">
        <v>25</v>
      </c>
      <c r="F11" s="83">
        <v>100</v>
      </c>
      <c r="G11" s="83">
        <v>2.4</v>
      </c>
      <c r="H11" s="83"/>
      <c r="I11" s="83">
        <v>45</v>
      </c>
      <c r="J11" s="83">
        <v>42</v>
      </c>
      <c r="K11" s="83"/>
      <c r="L11" s="83"/>
      <c r="M11" s="83"/>
      <c r="N11" s="83"/>
      <c r="O11" s="81">
        <v>21.45</v>
      </c>
      <c r="P11" s="81">
        <v>33.1</v>
      </c>
      <c r="Q11" s="85">
        <v>0.52447500000000002</v>
      </c>
      <c r="R11" s="85">
        <v>0.20604375000000003</v>
      </c>
      <c r="S11" s="85">
        <v>7.2864562500000005</v>
      </c>
      <c r="T11" s="85">
        <v>34.840125</v>
      </c>
    </row>
    <row r="12" spans="1:20" ht="35.4" thickBot="1" x14ac:dyDescent="0.35">
      <c r="A12" s="82" t="s">
        <v>151</v>
      </c>
      <c r="B12" s="81">
        <v>5.25</v>
      </c>
      <c r="C12" s="83"/>
      <c r="D12" s="83"/>
      <c r="E12" s="83"/>
      <c r="F12" s="83"/>
      <c r="G12" s="83"/>
      <c r="H12" s="83"/>
      <c r="I12" s="83"/>
      <c r="J12" s="83"/>
      <c r="K12" s="83"/>
      <c r="L12" s="83">
        <v>20</v>
      </c>
      <c r="M12" s="83"/>
      <c r="N12" s="83">
        <v>20</v>
      </c>
      <c r="O12" s="81">
        <v>3.33</v>
      </c>
      <c r="P12" s="81">
        <v>63.4</v>
      </c>
      <c r="Q12" s="85">
        <v>0.15400000000000003</v>
      </c>
      <c r="R12" s="85">
        <v>2.9999999999999995E-2</v>
      </c>
      <c r="S12" s="85">
        <v>2.8160000000000003</v>
      </c>
      <c r="T12" s="85">
        <v>13.06</v>
      </c>
    </row>
    <row r="13" spans="1:20" ht="35.4" thickBot="1" x14ac:dyDescent="0.35">
      <c r="A13" s="82" t="s">
        <v>152</v>
      </c>
      <c r="B13" s="81">
        <v>70</v>
      </c>
      <c r="C13" s="83"/>
      <c r="D13" s="83">
        <v>200</v>
      </c>
      <c r="E13" s="83"/>
      <c r="F13" s="83"/>
      <c r="G13" s="83"/>
      <c r="H13" s="83"/>
      <c r="I13" s="83"/>
      <c r="J13" s="83"/>
      <c r="K13" s="83"/>
      <c r="L13" s="83"/>
      <c r="M13" s="83">
        <v>200</v>
      </c>
      <c r="N13" s="83"/>
      <c r="O13" s="81">
        <v>33.299999999999997</v>
      </c>
      <c r="P13" s="81">
        <v>47.6</v>
      </c>
      <c r="Q13" s="85">
        <v>0.19979999999999998</v>
      </c>
      <c r="R13" s="85">
        <v>3.3300000000000003E-2</v>
      </c>
      <c r="S13" s="85">
        <v>3.8794499999999994</v>
      </c>
      <c r="T13" s="85">
        <v>17.648999999999997</v>
      </c>
    </row>
    <row r="14" spans="1:20" ht="35.4" thickBot="1" x14ac:dyDescent="0.35">
      <c r="A14" s="82" t="s">
        <v>153</v>
      </c>
      <c r="B14" s="81">
        <v>27.3</v>
      </c>
      <c r="C14" s="83">
        <v>86</v>
      </c>
      <c r="D14" s="83">
        <v>87</v>
      </c>
      <c r="E14" s="83"/>
      <c r="F14" s="83">
        <v>49</v>
      </c>
      <c r="G14" s="83">
        <v>87</v>
      </c>
      <c r="H14" s="83">
        <v>87</v>
      </c>
      <c r="I14" s="83">
        <v>86</v>
      </c>
      <c r="J14" s="83"/>
      <c r="K14" s="83">
        <v>54</v>
      </c>
      <c r="L14" s="83"/>
      <c r="M14" s="83">
        <v>49</v>
      </c>
      <c r="N14" s="83"/>
      <c r="O14" s="81">
        <v>48.75</v>
      </c>
      <c r="P14" s="81">
        <v>178.6</v>
      </c>
      <c r="Q14" s="85">
        <v>6.3409090909090908</v>
      </c>
      <c r="R14" s="85">
        <v>5.4545454545454541</v>
      </c>
      <c r="S14" s="85">
        <v>0</v>
      </c>
      <c r="T14" s="85">
        <v>74.318181818181813</v>
      </c>
    </row>
    <row r="15" spans="1:20" ht="18.600000000000001" thickBot="1" x14ac:dyDescent="0.35">
      <c r="A15" s="82" t="s">
        <v>154</v>
      </c>
      <c r="B15" s="81">
        <v>18.55</v>
      </c>
      <c r="C15" s="83">
        <v>46</v>
      </c>
      <c r="D15" s="83">
        <v>46</v>
      </c>
      <c r="E15" s="83">
        <v>158</v>
      </c>
      <c r="F15" s="83"/>
      <c r="G15" s="83">
        <v>46</v>
      </c>
      <c r="H15" s="83">
        <v>46</v>
      </c>
      <c r="I15" s="83">
        <v>46</v>
      </c>
      <c r="J15" s="83">
        <v>46</v>
      </c>
      <c r="K15" s="83">
        <v>87</v>
      </c>
      <c r="L15" s="83">
        <v>46</v>
      </c>
      <c r="M15" s="83"/>
      <c r="N15" s="83">
        <v>158</v>
      </c>
      <c r="O15" s="81">
        <v>60.4</v>
      </c>
      <c r="P15" s="81">
        <v>325.60000000000002</v>
      </c>
      <c r="Q15" s="85">
        <v>5.8495937500000004</v>
      </c>
      <c r="R15" s="85">
        <v>5.03628125</v>
      </c>
      <c r="S15" s="85">
        <v>0</v>
      </c>
      <c r="T15" s="85">
        <v>68.818749999999994</v>
      </c>
    </row>
    <row r="16" spans="1:20" ht="35.4" thickBot="1" x14ac:dyDescent="0.35">
      <c r="A16" s="82" t="s">
        <v>155</v>
      </c>
      <c r="B16" s="81">
        <v>26.95</v>
      </c>
      <c r="C16" s="83"/>
      <c r="D16" s="83"/>
      <c r="E16" s="83"/>
      <c r="F16" s="83"/>
      <c r="G16" s="83"/>
      <c r="H16" s="83"/>
      <c r="I16" s="83"/>
      <c r="J16" s="83">
        <v>140</v>
      </c>
      <c r="K16" s="83"/>
      <c r="L16" s="83"/>
      <c r="M16" s="83">
        <v>140</v>
      </c>
      <c r="N16" s="83">
        <v>30</v>
      </c>
      <c r="O16" s="81">
        <v>25.8</v>
      </c>
      <c r="P16" s="81">
        <v>95.7</v>
      </c>
      <c r="Q16" s="85">
        <v>4.1151</v>
      </c>
      <c r="R16" s="85">
        <v>0.9643466666666668</v>
      </c>
      <c r="S16" s="85">
        <v>0</v>
      </c>
      <c r="T16" s="85">
        <v>25.189400000000003</v>
      </c>
    </row>
    <row r="17" spans="1:20" ht="35.4" thickBot="1" x14ac:dyDescent="0.35">
      <c r="A17" s="82" t="s">
        <v>156</v>
      </c>
      <c r="B17" s="81">
        <v>122.5</v>
      </c>
      <c r="C17" s="83">
        <v>24</v>
      </c>
      <c r="D17" s="83"/>
      <c r="E17" s="83">
        <v>125</v>
      </c>
      <c r="F17" s="83"/>
      <c r="G17" s="83"/>
      <c r="H17" s="83"/>
      <c r="I17" s="83">
        <v>24</v>
      </c>
      <c r="J17" s="83">
        <v>26</v>
      </c>
      <c r="K17" s="83"/>
      <c r="L17" s="83">
        <v>40</v>
      </c>
      <c r="M17" s="83">
        <v>26</v>
      </c>
      <c r="N17" s="83"/>
      <c r="O17" s="81">
        <v>22.1</v>
      </c>
      <c r="P17" s="81">
        <v>18</v>
      </c>
      <c r="Q17" s="85">
        <v>0.58289999999999997</v>
      </c>
      <c r="R17" s="85">
        <v>0.50249999999999995</v>
      </c>
      <c r="S17" s="85">
        <v>0.96480000000000021</v>
      </c>
      <c r="T17" s="85">
        <v>10.854000000000001</v>
      </c>
    </row>
    <row r="18" spans="1:20" ht="35.4" thickBot="1" x14ac:dyDescent="0.35">
      <c r="A18" s="82" t="s">
        <v>157</v>
      </c>
      <c r="B18" s="81">
        <v>63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1"/>
      <c r="P18" s="81"/>
      <c r="Q18" s="85"/>
      <c r="R18" s="85"/>
      <c r="S18" s="85"/>
      <c r="T18" s="85"/>
    </row>
    <row r="19" spans="1:20" ht="18.600000000000001" thickBot="1" x14ac:dyDescent="0.35">
      <c r="A19" s="82" t="s">
        <v>158</v>
      </c>
      <c r="B19" s="81">
        <v>21</v>
      </c>
      <c r="C19" s="83"/>
      <c r="D19" s="83"/>
      <c r="E19" s="83"/>
      <c r="F19" s="83">
        <v>32</v>
      </c>
      <c r="G19" s="83"/>
      <c r="H19" s="83"/>
      <c r="I19" s="83"/>
      <c r="J19" s="83"/>
      <c r="K19" s="83"/>
      <c r="L19" s="83">
        <v>102</v>
      </c>
      <c r="M19" s="83"/>
      <c r="N19" s="83"/>
      <c r="O19" s="81">
        <v>11.17</v>
      </c>
      <c r="P19" s="81">
        <v>53</v>
      </c>
      <c r="Q19" s="85">
        <v>2.0106000000000002</v>
      </c>
      <c r="R19" s="85">
        <v>1.0053000000000001</v>
      </c>
      <c r="S19" s="85">
        <v>0.33509999999999995</v>
      </c>
      <c r="T19" s="85">
        <v>18.877300000000002</v>
      </c>
    </row>
    <row r="20" spans="1:20" ht="18.600000000000001" thickBot="1" x14ac:dyDescent="0.35">
      <c r="A20" s="82" t="s">
        <v>159</v>
      </c>
      <c r="B20" s="81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1"/>
      <c r="P20" s="81"/>
      <c r="Q20" s="85">
        <v>0.47166419999999998</v>
      </c>
      <c r="R20" s="85">
        <v>0.47704440000000004</v>
      </c>
      <c r="S20" s="85">
        <v>0</v>
      </c>
      <c r="T20" s="85">
        <v>6.2769000000000004</v>
      </c>
    </row>
    <row r="21" spans="1:20" ht="18.600000000000001" thickBot="1" x14ac:dyDescent="0.35">
      <c r="A21" s="82" t="s">
        <v>160</v>
      </c>
      <c r="B21" s="81">
        <v>3.5</v>
      </c>
      <c r="C21" s="83">
        <v>10</v>
      </c>
      <c r="D21" s="83"/>
      <c r="E21" s="83">
        <v>12</v>
      </c>
      <c r="F21" s="83">
        <v>14</v>
      </c>
      <c r="G21" s="83"/>
      <c r="H21" s="83">
        <v>10</v>
      </c>
      <c r="I21" s="83">
        <v>10</v>
      </c>
      <c r="J21" s="83">
        <v>23</v>
      </c>
      <c r="K21" s="83"/>
      <c r="L21" s="83">
        <v>10</v>
      </c>
      <c r="M21" s="83"/>
      <c r="N21" s="83">
        <v>12.5</v>
      </c>
      <c r="O21" s="81">
        <v>8.4600000000000009</v>
      </c>
      <c r="P21" s="81">
        <v>241.7</v>
      </c>
      <c r="Q21" s="85">
        <v>0.19292000000000001</v>
      </c>
      <c r="R21" s="85">
        <v>1.113</v>
      </c>
      <c r="S21" s="85">
        <v>0.26711999999999997</v>
      </c>
      <c r="T21" s="85">
        <v>12.020399999999999</v>
      </c>
    </row>
    <row r="22" spans="1:20" ht="35.4" thickBot="1" x14ac:dyDescent="0.35">
      <c r="A22" s="82" t="s">
        <v>161</v>
      </c>
      <c r="B22" s="81">
        <v>12.25</v>
      </c>
      <c r="C22" s="83">
        <v>20</v>
      </c>
      <c r="D22" s="83">
        <v>10</v>
      </c>
      <c r="E22" s="83">
        <v>29</v>
      </c>
      <c r="F22" s="83"/>
      <c r="G22" s="83">
        <v>7</v>
      </c>
      <c r="H22" s="83">
        <v>10</v>
      </c>
      <c r="I22" s="83">
        <v>20</v>
      </c>
      <c r="J22" s="83">
        <v>10</v>
      </c>
      <c r="K22" s="83"/>
      <c r="L22" s="83"/>
      <c r="M22" s="83">
        <v>20</v>
      </c>
      <c r="N22" s="83">
        <v>9</v>
      </c>
      <c r="O22" s="81">
        <v>11.25</v>
      </c>
      <c r="P22" s="81">
        <v>91.8</v>
      </c>
      <c r="Q22" s="85">
        <v>5.6500000000000002E-2</v>
      </c>
      <c r="R22" s="85">
        <v>9.3224999999999998</v>
      </c>
      <c r="S22" s="85">
        <v>9.0400000000000008E-2</v>
      </c>
      <c r="T22" s="85">
        <v>84.524000000000015</v>
      </c>
    </row>
    <row r="23" spans="1:20" ht="35.4" thickBot="1" x14ac:dyDescent="0.35">
      <c r="A23" s="82" t="s">
        <v>162</v>
      </c>
      <c r="B23" s="81">
        <v>6.3</v>
      </c>
      <c r="C23" s="83">
        <v>11</v>
      </c>
      <c r="D23" s="83">
        <v>10</v>
      </c>
      <c r="E23" s="83">
        <v>4</v>
      </c>
      <c r="F23" s="83">
        <v>9</v>
      </c>
      <c r="G23" s="83">
        <v>3</v>
      </c>
      <c r="H23" s="83">
        <v>10</v>
      </c>
      <c r="I23" s="83">
        <v>11</v>
      </c>
      <c r="J23" s="83">
        <v>23</v>
      </c>
      <c r="K23" s="83">
        <v>5</v>
      </c>
      <c r="L23" s="83">
        <v>17</v>
      </c>
      <c r="M23" s="83">
        <v>15</v>
      </c>
      <c r="N23" s="83">
        <v>6</v>
      </c>
      <c r="O23" s="81">
        <v>10.3</v>
      </c>
      <c r="P23" s="81">
        <v>163.5</v>
      </c>
      <c r="Q23" s="85">
        <v>0</v>
      </c>
      <c r="R23" s="85">
        <v>5.2447499999999998</v>
      </c>
      <c r="S23" s="85">
        <v>0</v>
      </c>
      <c r="T23" s="85">
        <v>47.197499999999998</v>
      </c>
    </row>
    <row r="24" spans="1:20" ht="35.4" thickBot="1" x14ac:dyDescent="0.35">
      <c r="A24" s="82" t="s">
        <v>163</v>
      </c>
      <c r="B24" s="85">
        <v>1.35</v>
      </c>
      <c r="C24" s="83"/>
      <c r="D24" s="83"/>
      <c r="E24" s="83"/>
      <c r="F24" s="83">
        <v>0.2</v>
      </c>
      <c r="G24" s="96"/>
      <c r="H24" s="83"/>
      <c r="I24" s="83"/>
      <c r="J24" s="83"/>
      <c r="K24" s="83">
        <v>0.5</v>
      </c>
      <c r="L24" s="83">
        <v>0.2</v>
      </c>
      <c r="M24" s="83"/>
      <c r="N24" s="83"/>
      <c r="O24" s="98" t="s">
        <v>179</v>
      </c>
      <c r="P24" s="81">
        <v>70</v>
      </c>
      <c r="Q24" s="85">
        <v>2.032</v>
      </c>
      <c r="R24" s="85">
        <v>1.8399999999999999</v>
      </c>
      <c r="S24" s="85">
        <v>0.11200000000000002</v>
      </c>
      <c r="T24" s="85">
        <v>25.119999999999997</v>
      </c>
    </row>
    <row r="25" spans="1:20" ht="18.600000000000001" thickBot="1" x14ac:dyDescent="0.35">
      <c r="A25" s="82" t="s">
        <v>164</v>
      </c>
      <c r="B25" s="81">
        <v>12.25</v>
      </c>
      <c r="C25" s="83">
        <v>24</v>
      </c>
      <c r="D25" s="83"/>
      <c r="E25" s="83">
        <v>39</v>
      </c>
      <c r="F25" s="83">
        <v>30</v>
      </c>
      <c r="G25" s="83">
        <v>16</v>
      </c>
      <c r="H25" s="83">
        <v>15</v>
      </c>
      <c r="I25" s="83">
        <v>24</v>
      </c>
      <c r="J25" s="83">
        <v>24</v>
      </c>
      <c r="K25" s="83">
        <v>15</v>
      </c>
      <c r="L25" s="83">
        <v>28</v>
      </c>
      <c r="M25" s="83"/>
      <c r="N25" s="83">
        <v>20</v>
      </c>
      <c r="O25" s="81">
        <v>19.600000000000001</v>
      </c>
      <c r="P25" s="81">
        <v>160</v>
      </c>
      <c r="Q25" s="85">
        <v>0</v>
      </c>
      <c r="R25" s="85">
        <v>0</v>
      </c>
      <c r="S25" s="85">
        <v>19.560800000000004</v>
      </c>
      <c r="T25" s="85">
        <v>78.204000000000008</v>
      </c>
    </row>
    <row r="26" spans="1:20" ht="35.4" thickBot="1" x14ac:dyDescent="0.35">
      <c r="A26" s="82" t="s">
        <v>165</v>
      </c>
      <c r="B26" s="81">
        <v>5.25</v>
      </c>
      <c r="C26" s="83"/>
      <c r="D26" s="83"/>
      <c r="E26" s="83"/>
      <c r="F26" s="83">
        <v>40</v>
      </c>
      <c r="G26" s="83"/>
      <c r="H26" s="83"/>
      <c r="I26" s="83"/>
      <c r="J26" s="83"/>
      <c r="K26" s="83"/>
      <c r="L26" s="83">
        <v>40</v>
      </c>
      <c r="M26" s="83"/>
      <c r="N26" s="83"/>
      <c r="O26" s="81">
        <v>6.7</v>
      </c>
      <c r="P26" s="81">
        <v>127.6</v>
      </c>
      <c r="Q26" s="85">
        <v>0.27374285714285707</v>
      </c>
      <c r="R26" s="85">
        <v>0.58002857142857156</v>
      </c>
      <c r="S26" s="85">
        <v>5.0805142857142851</v>
      </c>
      <c r="T26" s="85">
        <v>26.694714285714287</v>
      </c>
    </row>
    <row r="27" spans="1:20" ht="18.600000000000001" thickBot="1" x14ac:dyDescent="0.35">
      <c r="A27" s="82" t="s">
        <v>166</v>
      </c>
      <c r="B27" s="81">
        <v>0.7</v>
      </c>
      <c r="C27" s="83"/>
      <c r="D27" s="83"/>
      <c r="E27" s="83"/>
      <c r="F27" s="83">
        <v>5</v>
      </c>
      <c r="G27" s="83"/>
      <c r="H27" s="83">
        <v>5</v>
      </c>
      <c r="I27" s="83"/>
      <c r="J27" s="83"/>
      <c r="K27" s="83">
        <v>5</v>
      </c>
      <c r="L27" s="83"/>
      <c r="M27" s="83"/>
      <c r="N27" s="83"/>
      <c r="O27" s="81">
        <v>1.25</v>
      </c>
      <c r="P27" s="81">
        <v>179</v>
      </c>
      <c r="Q27" s="85">
        <v>1.2500000000000002E-3</v>
      </c>
      <c r="R27" s="85">
        <v>0</v>
      </c>
      <c r="S27" s="85">
        <v>0</v>
      </c>
      <c r="T27" s="85">
        <v>0</v>
      </c>
    </row>
    <row r="28" spans="1:20" ht="18.600000000000001" thickBot="1" x14ac:dyDescent="0.35">
      <c r="A28" s="82" t="s">
        <v>167</v>
      </c>
      <c r="B28" s="81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1"/>
      <c r="P28" s="81"/>
      <c r="Q28" s="85"/>
      <c r="R28" s="85"/>
      <c r="S28" s="85"/>
      <c r="T28" s="85"/>
    </row>
    <row r="29" spans="1:20" ht="18.600000000000001" thickBot="1" x14ac:dyDescent="0.35">
      <c r="A29" s="82" t="s">
        <v>168</v>
      </c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1"/>
      <c r="P29" s="81"/>
      <c r="Q29" s="85"/>
      <c r="R29" s="85"/>
      <c r="S29" s="85"/>
      <c r="T29" s="85"/>
    </row>
    <row r="30" spans="1:20" ht="18.600000000000001" thickBot="1" x14ac:dyDescent="0.35">
      <c r="A30" s="82" t="s">
        <v>169</v>
      </c>
      <c r="B30" s="81">
        <v>1.75</v>
      </c>
      <c r="C30" s="83">
        <v>1.05</v>
      </c>
      <c r="D30" s="83">
        <v>1.05</v>
      </c>
      <c r="E30" s="83">
        <v>1.05</v>
      </c>
      <c r="F30" s="83">
        <v>1.05</v>
      </c>
      <c r="G30" s="83">
        <v>1.05</v>
      </c>
      <c r="H30" s="83">
        <v>1.05</v>
      </c>
      <c r="I30" s="83">
        <v>1.05</v>
      </c>
      <c r="J30" s="83">
        <v>1.05</v>
      </c>
      <c r="K30" s="83">
        <v>1.05</v>
      </c>
      <c r="L30" s="83">
        <v>1.05</v>
      </c>
      <c r="M30" s="83">
        <v>1.05</v>
      </c>
      <c r="N30" s="83">
        <v>1.05</v>
      </c>
      <c r="O30" s="81">
        <v>1.05</v>
      </c>
      <c r="P30" s="81">
        <v>100</v>
      </c>
      <c r="Q30" s="85">
        <v>0</v>
      </c>
      <c r="R30" s="85">
        <v>0</v>
      </c>
      <c r="S30" s="85">
        <v>0</v>
      </c>
      <c r="T30" s="85">
        <v>0</v>
      </c>
    </row>
    <row r="31" spans="1:20" ht="18.600000000000001" thickBot="1" x14ac:dyDescent="0.4">
      <c r="A31" s="89"/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</row>
    <row r="32" spans="1:20" ht="36.6" thickBot="1" x14ac:dyDescent="0.4">
      <c r="A32" s="90" t="s">
        <v>170</v>
      </c>
      <c r="B32" s="91" t="s">
        <v>171</v>
      </c>
      <c r="C32" s="91" t="s">
        <v>172</v>
      </c>
      <c r="D32" s="91" t="s">
        <v>173</v>
      </c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</row>
    <row r="33" spans="1:20" ht="18.600000000000001" thickBot="1" x14ac:dyDescent="0.4">
      <c r="A33" s="92">
        <v>36.753261814507205</v>
      </c>
      <c r="B33" s="87">
        <v>34.475804153211527</v>
      </c>
      <c r="C33" s="87">
        <v>131.90311160238096</v>
      </c>
      <c r="D33" s="87">
        <v>991.30367245625712</v>
      </c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</row>
    <row r="34" spans="1:20" ht="18.600000000000001" thickBot="1" x14ac:dyDescent="0.4">
      <c r="A34" s="92">
        <v>90.169476128326181</v>
      </c>
      <c r="B34" s="87">
        <v>86.441993037693067</v>
      </c>
      <c r="C34" s="87">
        <v>93.970926458131714</v>
      </c>
      <c r="D34" s="87">
        <v>90.524194368589576</v>
      </c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</row>
  </sheetData>
  <mergeCells count="18">
    <mergeCell ref="T2:T3"/>
    <mergeCell ref="G2:G3"/>
    <mergeCell ref="H2:H3"/>
    <mergeCell ref="I2:I3"/>
    <mergeCell ref="J2:J3"/>
    <mergeCell ref="K2:K3"/>
    <mergeCell ref="L2:L3"/>
    <mergeCell ref="O2:O3"/>
    <mergeCell ref="P2:P3"/>
    <mergeCell ref="Q2:Q3"/>
    <mergeCell ref="R2:R3"/>
    <mergeCell ref="S2:S3"/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Лист5</vt:lpstr>
      <vt:lpstr>Лист4</vt:lpstr>
      <vt:lpstr>Лист3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ip-nosova</cp:lastModifiedBy>
  <cp:lastPrinted>2025-07-14T07:24:53Z</cp:lastPrinted>
  <dcterms:created xsi:type="dcterms:W3CDTF">2022-05-16T14:23:56Z</dcterms:created>
  <dcterms:modified xsi:type="dcterms:W3CDTF">2025-08-27T08:59:01Z</dcterms:modified>
</cp:coreProperties>
</file>